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2.xml" ContentType="application/vnd.openxmlformats-officedocument.spreadsheetml.comments+xml"/>
  <Override PartName="/xl/drawings/drawing16.xml" ContentType="application/vnd.openxmlformats-officedocument.drawing+xml"/>
  <Override PartName="/xl/comments3.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4.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Z:\書式（様式）\3　入退会変更書類(業・保・政)\HP掲載用入会　エクセル書式\"/>
    </mc:Choice>
  </mc:AlternateContent>
  <xr:revisionPtr revIDLastSave="0" documentId="13_ncr:1_{3392EED8-38B8-4CE0-B3B1-A404CCF2A394}" xr6:coauthVersionLast="47" xr6:coauthVersionMax="47" xr10:uidLastSave="{00000000-0000-0000-0000-000000000000}"/>
  <bookViews>
    <workbookView xWindow="-120" yWindow="-120" windowWidth="20730" windowHeight="11040" xr2:uid="{00000000-000D-0000-FFFF-FFFF00000000}"/>
  </bookViews>
  <sheets>
    <sheet name="注意事項" sheetId="38" r:id="rId1"/>
    <sheet name="1" sheetId="2" r:id="rId2"/>
    <sheet name="2" sheetId="22" r:id="rId3"/>
    <sheet name="2 (2)" sheetId="27" r:id="rId4"/>
    <sheet name="3" sheetId="23" r:id="rId5"/>
    <sheet name="3 (2)" sheetId="41" r:id="rId6"/>
    <sheet name="4" sheetId="19" r:id="rId7"/>
    <sheet name="4 (2)" sheetId="40" r:id="rId8"/>
    <sheet name="5" sheetId="20" r:id="rId9"/>
    <sheet name="6" sheetId="9" r:id="rId10"/>
    <sheet name="7" sheetId="21" r:id="rId11"/>
    <sheet name="7 (2)" sheetId="39" r:id="rId12"/>
    <sheet name="8" sheetId="12" r:id="rId13"/>
    <sheet name="8 (2)" sheetId="42" r:id="rId14"/>
    <sheet name="9" sheetId="28" r:id="rId15"/>
    <sheet name="10" sheetId="16" r:id="rId16"/>
    <sheet name="11" sheetId="24" r:id="rId17"/>
    <sheet name="12" sheetId="26" r:id="rId18"/>
    <sheet name="13" sheetId="7" r:id="rId19"/>
    <sheet name="14" sheetId="8" r:id="rId20"/>
    <sheet name="15" sheetId="14" r:id="rId21"/>
    <sheet name="16" sheetId="29" r:id="rId22"/>
    <sheet name="17" sheetId="30" r:id="rId23"/>
    <sheet name="18" sheetId="31" r:id="rId24"/>
    <sheet name="19" sheetId="32" r:id="rId25"/>
    <sheet name="20" sheetId="33" r:id="rId26"/>
    <sheet name="21" sheetId="43" r:id="rId27"/>
    <sheet name="22" sheetId="15" r:id="rId28"/>
    <sheet name="22 (2)" sheetId="34" r:id="rId29"/>
    <sheet name="23" sheetId="44" r:id="rId30"/>
    <sheet name="24" sheetId="35" r:id="rId31"/>
    <sheet name="25" sheetId="36" r:id="rId32"/>
    <sheet name="コード表" sheetId="37" r:id="rId33"/>
    <sheet name="業入会 " sheetId="45" r:id="rId34"/>
    <sheet name="業誓約書 " sheetId="46" r:id="rId35"/>
    <sheet name="借用証 " sheetId="47" r:id="rId36"/>
    <sheet name="キャリア " sheetId="48" r:id="rId37"/>
    <sheet name="保証入会 " sheetId="49" r:id="rId38"/>
    <sheet name="納付書 " sheetId="50" r:id="rId39"/>
    <sheet name="連帯(法人のみ) " sheetId="51" r:id="rId40"/>
    <sheet name="保証誓約書(法人のみ) " sheetId="52" r:id="rId41"/>
    <sheet name="台帳 " sheetId="54" r:id="rId42"/>
  </sheets>
  <definedNames>
    <definedName name="_xlnm._FilterDatabase" localSheetId="33" hidden="1">'業入会 '!$A$6:$Y$36</definedName>
    <definedName name="_Hlk34661159" localSheetId="33">'業入会 '!$A$1</definedName>
    <definedName name="_xlnm.Print_Area" localSheetId="1">'1'!$A$2:$AG$52</definedName>
    <definedName name="_xlnm.Print_Area" localSheetId="15">'10'!$B$1:$AE$46</definedName>
    <definedName name="_xlnm.Print_Area" localSheetId="16">'11'!$A$1:$AF$45</definedName>
    <definedName name="_xlnm.Print_Area" localSheetId="17">'12'!$A$1:$AF$47</definedName>
    <definedName name="_xlnm.Print_Area" localSheetId="18">'13'!$A$2:$AU$53</definedName>
    <definedName name="_xlnm.Print_Area" localSheetId="19">'14'!$B$2:$AU$60</definedName>
    <definedName name="_xlnm.Print_Area" localSheetId="20">'15'!$A$1:$AE$55</definedName>
    <definedName name="_xlnm.Print_Area" localSheetId="21">'16'!$A$1:$AE$58</definedName>
    <definedName name="_xlnm.Print_Area" localSheetId="22">'17'!$A$1:$AE$59</definedName>
    <definedName name="_xlnm.Print_Area" localSheetId="23">'18'!$A$1:$AE$60</definedName>
    <definedName name="_xlnm.Print_Area" localSheetId="24">'19'!$A$1:$AE$59</definedName>
    <definedName name="_xlnm.Print_Area" localSheetId="2">'2'!$A$2:$AF$46</definedName>
    <definedName name="_xlnm.Print_Area" localSheetId="3">'2 (2)'!$A$2:$AF$46</definedName>
    <definedName name="_xlnm.Print_Area" localSheetId="25">'20'!$A$1:$AE$58</definedName>
    <definedName name="_xlnm.Print_Area" localSheetId="26">'21'!$B$2:$L$48</definedName>
    <definedName name="_xlnm.Print_Area" localSheetId="27">'22'!$A$1:$AF$60</definedName>
    <definedName name="_xlnm.Print_Area" localSheetId="28">'22 (2)'!$A$1:$AF$60</definedName>
    <definedName name="_xlnm.Print_Area" localSheetId="29">'23'!$A$1:$AF$64</definedName>
    <definedName name="_xlnm.Print_Area" localSheetId="30">'24'!$A$1:$AE$42</definedName>
    <definedName name="_xlnm.Print_Area" localSheetId="31">'25'!$A$1:$AE$53</definedName>
    <definedName name="_xlnm.Print_Area" localSheetId="4">'3'!$A$1:$AF$42</definedName>
    <definedName name="_xlnm.Print_Area" localSheetId="5">'3 (2)'!$A$1:$AF$42</definedName>
    <definedName name="_xlnm.Print_Area" localSheetId="6">'4'!$A$1:$AF$37</definedName>
    <definedName name="_xlnm.Print_Area" localSheetId="7">'4 (2)'!$A$1:$AF$37</definedName>
    <definedName name="_xlnm.Print_Area" localSheetId="8">'5'!$A$1:$AG$59</definedName>
    <definedName name="_xlnm.Print_Area" localSheetId="9">'6'!$B$1:$AB$47</definedName>
    <definedName name="_xlnm.Print_Area" localSheetId="10">'7'!$A$1:$AC$43</definedName>
    <definedName name="_xlnm.Print_Area" localSheetId="11">'7 (2)'!$A$1:$AC$43</definedName>
    <definedName name="_xlnm.Print_Area" localSheetId="12">'8'!$A$1:$AG$42</definedName>
    <definedName name="_xlnm.Print_Area" localSheetId="13">'8 (2)'!$A$1:$AG$42</definedName>
    <definedName name="_xlnm.Print_Area" localSheetId="14">'9'!$E$1:$AC$55</definedName>
    <definedName name="_xlnm.Print_Area" localSheetId="36">'キャリア '!$A$1:$AR$111</definedName>
    <definedName name="_xlnm.Print_Area" localSheetId="32">コード表!$B$2:$AC$27</definedName>
    <definedName name="_xlnm.Print_Area" localSheetId="34">'業誓約書 '!$A$1:$P$42</definedName>
    <definedName name="_xlnm.Print_Area" localSheetId="33">'業入会 '!$A$1:$Y$45</definedName>
    <definedName name="_xlnm.Print_Area" localSheetId="35">'借用証 '!$A$1:$P$48</definedName>
    <definedName name="_xlnm.Print_Area" localSheetId="41">'台帳 '!$A$1:$K$54</definedName>
    <definedName name="_xlnm.Print_Area" localSheetId="0">注意事項!$B$2:$E$33</definedName>
    <definedName name="_xlnm.Print_Area" localSheetId="38">'納付書 '!$A$1:$AP$47</definedName>
    <definedName name="_xlnm.Print_Area" localSheetId="40">'保証誓約書(法人のみ) '!$A$1:$AR$42</definedName>
    <definedName name="_xlnm.Print_Area" localSheetId="37">'保証入会 '!$A$1:$AP$54</definedName>
    <definedName name="_xlnm.Print_Area" localSheetId="39">'連帯(法人のみ) '!$A$1:$AQ$41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7" i="45" l="1"/>
  <c r="N27" i="45"/>
  <c r="L27" i="45"/>
  <c r="K27" i="45"/>
  <c r="H27" i="45"/>
  <c r="I27" i="45"/>
  <c r="E26" i="45"/>
  <c r="G35" i="47" s="1"/>
  <c r="E25" i="45"/>
  <c r="C13" i="45"/>
  <c r="B24" i="54" s="1"/>
  <c r="C11" i="45"/>
  <c r="AI17" i="49" s="1"/>
  <c r="D7" i="45"/>
  <c r="K28" i="50" s="1"/>
  <c r="H24" i="54"/>
  <c r="F24" i="54"/>
  <c r="F23" i="54"/>
  <c r="C23" i="54"/>
  <c r="H9" i="54"/>
  <c r="B7" i="54"/>
  <c r="V28" i="52"/>
  <c r="V27" i="52"/>
  <c r="V36" i="51"/>
  <c r="H10" i="51"/>
  <c r="J26" i="50"/>
  <c r="AF24" i="50"/>
  <c r="O26" i="49"/>
  <c r="AF24" i="49"/>
  <c r="J24" i="49"/>
  <c r="M23" i="49"/>
  <c r="J22" i="49"/>
  <c r="M21" i="49"/>
  <c r="O20" i="49"/>
  <c r="AF18" i="49"/>
  <c r="J18" i="49"/>
  <c r="V13" i="49"/>
  <c r="L13" i="49"/>
  <c r="J12" i="49"/>
  <c r="G37" i="46"/>
  <c r="J21" i="50"/>
  <c r="L18" i="48"/>
  <c r="L12" i="48"/>
  <c r="L24" i="48"/>
  <c r="L15" i="48"/>
  <c r="E31" i="45"/>
  <c r="J23" i="50" l="1"/>
  <c r="H30" i="51"/>
  <c r="J16" i="49"/>
  <c r="AB11" i="49"/>
  <c r="G33" i="46"/>
  <c r="G38" i="46"/>
  <c r="K27" i="49"/>
  <c r="I4" i="54"/>
  <c r="G34" i="47"/>
  <c r="K25" i="48"/>
  <c r="AL17" i="49"/>
  <c r="AB12" i="49"/>
  <c r="B5" i="54"/>
  <c r="E20" i="45"/>
  <c r="G30" i="47"/>
  <c r="K23" i="48"/>
  <c r="J43" i="43" l="1"/>
  <c r="U12" i="2"/>
  <c r="S56" i="44" l="1"/>
  <c r="H19" i="8" l="1"/>
  <c r="P19" i="8"/>
  <c r="X19" i="8"/>
  <c r="AF19" i="8"/>
  <c r="AN19" i="8"/>
  <c r="H21" i="8"/>
  <c r="P21" i="8"/>
  <c r="X21" i="8"/>
  <c r="AF21" i="8"/>
  <c r="AN21" i="8"/>
  <c r="AJ48" i="7"/>
  <c r="AK17" i="2" l="1"/>
  <c r="BA1" i="7"/>
  <c r="BA2" i="7" s="1"/>
  <c r="BG2" i="7" s="1"/>
  <c r="K26" i="7" s="1"/>
  <c r="BH2" i="7" l="1"/>
  <c r="M26" i="7" s="1"/>
  <c r="BF2" i="7"/>
  <c r="I26" i="7" s="1"/>
  <c r="BE2" i="7"/>
  <c r="H26" i="7" s="1"/>
  <c r="BA3" i="7"/>
  <c r="BF3" i="7" l="1"/>
  <c r="Q25" i="7" s="1"/>
  <c r="BG3" i="7"/>
  <c r="S25" i="7" s="1"/>
  <c r="BH3" i="7"/>
  <c r="U25" i="7" s="1"/>
  <c r="BA4" i="7"/>
  <c r="BE3" i="7"/>
  <c r="P25" i="7" s="1"/>
  <c r="I40" i="2"/>
  <c r="BF4" i="7" l="1"/>
  <c r="Q26" i="7" s="1"/>
  <c r="BH4" i="7"/>
  <c r="U26" i="7" s="1"/>
  <c r="BG4" i="7"/>
  <c r="S26" i="7" s="1"/>
  <c r="BA5" i="7"/>
  <c r="BE4" i="7"/>
  <c r="P26" i="7" s="1"/>
  <c r="AD9" i="2"/>
  <c r="X2" i="45" s="1"/>
  <c r="AB9" i="2"/>
  <c r="V2" i="45" s="1"/>
  <c r="Z9" i="2"/>
  <c r="T2" i="45" s="1"/>
  <c r="K35" i="51" l="1"/>
  <c r="E11" i="49"/>
  <c r="D26" i="52"/>
  <c r="I30" i="46"/>
  <c r="K8" i="47"/>
  <c r="O8" i="47"/>
  <c r="M26" i="52"/>
  <c r="M11" i="49"/>
  <c r="S35" i="51"/>
  <c r="M30" i="46"/>
  <c r="I26" i="52"/>
  <c r="O35" i="51"/>
  <c r="J11" i="49"/>
  <c r="M8" i="47"/>
  <c r="K30" i="46"/>
  <c r="BF5" i="7"/>
  <c r="Y25" i="7" s="1"/>
  <c r="BG5" i="7"/>
  <c r="AA25" i="7" s="1"/>
  <c r="BH5" i="7"/>
  <c r="AC25" i="7" s="1"/>
  <c r="BA6" i="7"/>
  <c r="BE5" i="7"/>
  <c r="X25" i="7" s="1"/>
  <c r="U20" i="2"/>
  <c r="C15" i="45" s="1"/>
  <c r="R40" i="2"/>
  <c r="O21" i="45" s="1"/>
  <c r="Q40" i="2"/>
  <c r="N21" i="45" s="1"/>
  <c r="O40" i="2"/>
  <c r="L21" i="45" s="1"/>
  <c r="N40" i="2"/>
  <c r="K21" i="45" s="1"/>
  <c r="L40" i="2"/>
  <c r="I21" i="45" s="1"/>
  <c r="K40" i="2"/>
  <c r="H21" i="45" s="1"/>
  <c r="Z37" i="2"/>
  <c r="Y37" i="2"/>
  <c r="X37" i="2"/>
  <c r="W37" i="2"/>
  <c r="V37" i="2"/>
  <c r="U37" i="2"/>
  <c r="S37" i="2"/>
  <c r="R37" i="2"/>
  <c r="AO17" i="2"/>
  <c r="AA32" i="2"/>
  <c r="AJ32" i="2"/>
  <c r="AJ31" i="2"/>
  <c r="AE28" i="49" l="1"/>
  <c r="AD29" i="48"/>
  <c r="H8" i="54"/>
  <c r="C12" i="45"/>
  <c r="M17" i="49" s="1"/>
  <c r="C10" i="45"/>
  <c r="M15" i="49" s="1"/>
  <c r="J37" i="2"/>
  <c r="BF6" i="7"/>
  <c r="Y26" i="7" s="1"/>
  <c r="BG6" i="7"/>
  <c r="AA26" i="7" s="1"/>
  <c r="BH6" i="7"/>
  <c r="AC26" i="7" s="1"/>
  <c r="BA7" i="7"/>
  <c r="BE6" i="7"/>
  <c r="X26" i="7" s="1"/>
  <c r="I38" i="2"/>
  <c r="F31" i="2"/>
  <c r="I37" i="2"/>
  <c r="AO22" i="2"/>
  <c r="C26" i="2" s="1"/>
  <c r="U19" i="2"/>
  <c r="C14" i="45" s="1"/>
  <c r="A9" i="14"/>
  <c r="U13" i="2"/>
  <c r="O16" i="12"/>
  <c r="N16" i="12"/>
  <c r="M16" i="12"/>
  <c r="L16" i="12"/>
  <c r="K16" i="12"/>
  <c r="J16" i="12"/>
  <c r="H7" i="54" l="1"/>
  <c r="AF29" i="50"/>
  <c r="J29" i="48"/>
  <c r="AE27" i="49"/>
  <c r="C6" i="54"/>
  <c r="B23" i="54"/>
  <c r="E19" i="45"/>
  <c r="L22" i="48"/>
  <c r="C4" i="54"/>
  <c r="AM24" i="2"/>
  <c r="B14" i="7"/>
  <c r="BF7" i="7"/>
  <c r="AG25" i="7" s="1"/>
  <c r="BH7" i="7"/>
  <c r="AK25" i="7" s="1"/>
  <c r="BG7" i="7"/>
  <c r="AI25" i="7" s="1"/>
  <c r="BA8" i="7"/>
  <c r="BE7" i="7"/>
  <c r="AF25" i="7" s="1"/>
  <c r="AE23" i="2"/>
  <c r="AC23" i="2"/>
  <c r="Z23" i="2"/>
  <c r="AA23" i="2"/>
  <c r="R23" i="2"/>
  <c r="W23" i="2"/>
  <c r="U23" i="2"/>
  <c r="S23" i="2"/>
  <c r="AB22" i="2"/>
  <c r="AA22" i="2"/>
  <c r="Z22" i="2"/>
  <c r="X22" i="2"/>
  <c r="Y22" i="2"/>
  <c r="T22" i="2"/>
  <c r="W22" i="2"/>
  <c r="S22" i="2"/>
  <c r="R22" i="2"/>
  <c r="W40" i="36"/>
  <c r="I40" i="36"/>
  <c r="BF8" i="7" l="1"/>
  <c r="AG26" i="7" s="1"/>
  <c r="BH8" i="7"/>
  <c r="AK26" i="7" s="1"/>
  <c r="BG8" i="7"/>
  <c r="AI26" i="7" s="1"/>
  <c r="BA9" i="7"/>
  <c r="BE8" i="7"/>
  <c r="AF26" i="7" s="1"/>
  <c r="AB16" i="12"/>
  <c r="AB7" i="15" s="1"/>
  <c r="BD9" i="12"/>
  <c r="AA16" i="12" s="1"/>
  <c r="Y7" i="15" s="1"/>
  <c r="BF9" i="7" l="1"/>
  <c r="AO25" i="7" s="1"/>
  <c r="AO4" i="8" s="1"/>
  <c r="BH9" i="7"/>
  <c r="AS25" i="7" s="1"/>
  <c r="AS4" i="8" s="1"/>
  <c r="BG9" i="7"/>
  <c r="AQ25" i="7" s="1"/>
  <c r="AQ4" i="8" s="1"/>
  <c r="BA10" i="7"/>
  <c r="BE9" i="7"/>
  <c r="AN25" i="7" s="1"/>
  <c r="AN4" i="8" s="1"/>
  <c r="AR5" i="8"/>
  <c r="AP5" i="8"/>
  <c r="AM5" i="8"/>
  <c r="AL5" i="8"/>
  <c r="AK5" i="8"/>
  <c r="AJ5" i="8"/>
  <c r="AI5" i="8"/>
  <c r="AH5" i="8"/>
  <c r="AG5" i="8"/>
  <c r="AF5" i="8"/>
  <c r="AE5" i="8"/>
  <c r="AD5" i="8"/>
  <c r="AC5" i="8"/>
  <c r="AB5" i="8"/>
  <c r="AA5" i="8"/>
  <c r="Z5" i="8"/>
  <c r="Y5" i="8"/>
  <c r="X5" i="8"/>
  <c r="W5" i="8"/>
  <c r="V5" i="8"/>
  <c r="U5" i="8"/>
  <c r="T5" i="8"/>
  <c r="S5" i="8"/>
  <c r="R5" i="8"/>
  <c r="Q5" i="8"/>
  <c r="P5" i="8"/>
  <c r="O5" i="8"/>
  <c r="N5" i="8"/>
  <c r="M5" i="8"/>
  <c r="L5" i="8"/>
  <c r="K5" i="8"/>
  <c r="J5" i="8"/>
  <c r="I5" i="8"/>
  <c r="H5" i="8"/>
  <c r="AR4" i="8"/>
  <c r="AP4" i="8"/>
  <c r="AM4" i="8"/>
  <c r="AL4" i="8"/>
  <c r="AK4" i="8"/>
  <c r="AJ4" i="8"/>
  <c r="AI4" i="8"/>
  <c r="AH4" i="8"/>
  <c r="AG4" i="8"/>
  <c r="AF4" i="8"/>
  <c r="AE4" i="8"/>
  <c r="AD4" i="8"/>
  <c r="AC4" i="8"/>
  <c r="AB4" i="8"/>
  <c r="AA4" i="8"/>
  <c r="Z4" i="8"/>
  <c r="Y4" i="8"/>
  <c r="X4" i="8"/>
  <c r="W4" i="8"/>
  <c r="V4" i="8"/>
  <c r="U4" i="8"/>
  <c r="T4" i="8"/>
  <c r="S4" i="8"/>
  <c r="R4" i="8"/>
  <c r="Q4" i="8"/>
  <c r="P4" i="8"/>
  <c r="O4" i="8"/>
  <c r="N4" i="8"/>
  <c r="M4" i="8"/>
  <c r="L4" i="8"/>
  <c r="K4" i="8"/>
  <c r="J4" i="8"/>
  <c r="I4" i="8"/>
  <c r="H4" i="8"/>
  <c r="Y31" i="21"/>
  <c r="BH10" i="7" l="1"/>
  <c r="AS26" i="7" s="1"/>
  <c r="AS5" i="8" s="1"/>
  <c r="BG10" i="7"/>
  <c r="AQ26" i="7" s="1"/>
  <c r="AQ5" i="8" s="1"/>
  <c r="BE10" i="7"/>
  <c r="AN26" i="7" s="1"/>
  <c r="AN5" i="8" s="1"/>
  <c r="BF10" i="7"/>
  <c r="AO26" i="7" s="1"/>
  <c r="AO5" i="8" s="1"/>
  <c r="I39" i="2"/>
  <c r="L41" i="16" l="1"/>
  <c r="L27" i="16"/>
  <c r="I16" i="12"/>
  <c r="X11" i="12"/>
  <c r="K11" i="12"/>
  <c r="Y12" i="39"/>
  <c r="V12" i="39"/>
  <c r="S12" i="39"/>
  <c r="Y12" i="21"/>
  <c r="V12" i="21"/>
  <c r="S12" i="21"/>
  <c r="L13" i="9"/>
  <c r="I13" i="9"/>
  <c r="F13" i="9"/>
  <c r="K6" i="40"/>
  <c r="AC12" i="41"/>
  <c r="Z12" i="41"/>
  <c r="X12" i="41"/>
  <c r="U12" i="41"/>
  <c r="K13" i="23"/>
  <c r="AN14" i="2" l="1"/>
  <c r="C16" i="12" l="1"/>
  <c r="U7" i="42"/>
  <c r="T7" i="42"/>
  <c r="S7" i="42"/>
  <c r="R7" i="42"/>
  <c r="Q7" i="42"/>
  <c r="P7" i="42"/>
  <c r="M7" i="42"/>
  <c r="L7" i="42"/>
  <c r="K7" i="42"/>
  <c r="AI12" i="23"/>
  <c r="K40" i="14"/>
  <c r="H40" i="14"/>
  <c r="E40" i="14"/>
  <c r="AF45" i="2"/>
  <c r="U17" i="2"/>
  <c r="J44" i="43" s="1"/>
  <c r="R19" i="21" l="1"/>
  <c r="Z12" i="23"/>
  <c r="X12" i="23"/>
  <c r="U12" i="23"/>
  <c r="K12" i="23"/>
  <c r="AC12" i="23"/>
  <c r="BA12" i="41"/>
  <c r="AZ12" i="41"/>
  <c r="AY12" i="41"/>
  <c r="P12" i="41"/>
  <c r="O12" i="41"/>
  <c r="N12" i="41"/>
  <c r="M12" i="41"/>
  <c r="L12" i="41"/>
  <c r="K12" i="41"/>
  <c r="BB11" i="41"/>
  <c r="BA11" i="41"/>
  <c r="AZ11" i="41"/>
  <c r="AY11" i="41"/>
  <c r="BH10" i="41"/>
  <c r="BG10" i="41"/>
  <c r="BF10" i="41"/>
  <c r="BE10" i="41"/>
  <c r="BD10" i="41"/>
  <c r="BC10" i="41"/>
  <c r="BB10" i="41"/>
  <c r="BA10" i="41"/>
  <c r="AZ10" i="41"/>
  <c r="AY10" i="41"/>
  <c r="P12" i="23" l="1"/>
  <c r="O12" i="23"/>
  <c r="N12" i="23"/>
  <c r="M12" i="23"/>
  <c r="L12" i="23"/>
  <c r="R11" i="23"/>
  <c r="Q11" i="23"/>
  <c r="P11" i="23"/>
  <c r="O11" i="23"/>
  <c r="M11" i="23"/>
  <c r="L11" i="23"/>
  <c r="K11" i="23" l="1"/>
  <c r="S54" i="34" l="1"/>
  <c r="U41" i="14" l="1"/>
  <c r="AN53" i="8" l="1"/>
  <c r="AF53" i="8"/>
  <c r="X53" i="8"/>
  <c r="P53" i="8"/>
  <c r="H53" i="8"/>
  <c r="AN51" i="8"/>
  <c r="AF51" i="8"/>
  <c r="X51" i="8"/>
  <c r="P51" i="8"/>
  <c r="H51" i="8"/>
  <c r="AN37" i="8"/>
  <c r="AF37" i="8"/>
  <c r="X37" i="8"/>
  <c r="P37" i="8"/>
  <c r="H37" i="8"/>
  <c r="AN35" i="8"/>
  <c r="AF35" i="8"/>
  <c r="X35" i="8"/>
  <c r="P35" i="8"/>
  <c r="H35" i="8"/>
  <c r="AN53" i="7"/>
  <c r="AR52" i="7"/>
  <c r="AN52" i="7"/>
  <c r="AN51" i="7"/>
  <c r="AN50" i="7"/>
  <c r="AN49" i="7"/>
  <c r="AR48" i="7"/>
  <c r="AN48" i="7"/>
  <c r="AF53" i="7"/>
  <c r="AJ52" i="7"/>
  <c r="AF52" i="7"/>
  <c r="AF51" i="7"/>
  <c r="AF50" i="7"/>
  <c r="AF49" i="7"/>
  <c r="AF48" i="7"/>
  <c r="X53" i="7"/>
  <c r="AB52" i="7"/>
  <c r="X52" i="7"/>
  <c r="X51" i="7"/>
  <c r="X50" i="7"/>
  <c r="X49" i="7"/>
  <c r="AB48" i="7"/>
  <c r="X48" i="7"/>
  <c r="P53" i="7"/>
  <c r="T52" i="7"/>
  <c r="P52" i="7"/>
  <c r="P51" i="7"/>
  <c r="P50" i="7"/>
  <c r="P49" i="7"/>
  <c r="T48" i="7"/>
  <c r="P48" i="7"/>
  <c r="L52" i="7"/>
  <c r="L48" i="7"/>
  <c r="H53" i="7"/>
  <c r="H52" i="7"/>
  <c r="H51" i="7"/>
  <c r="H50" i="7"/>
  <c r="H49" i="7"/>
  <c r="H48" i="7"/>
  <c r="T45" i="26"/>
  <c r="T35" i="26"/>
  <c r="T25" i="26"/>
  <c r="T15" i="26"/>
  <c r="T43" i="24"/>
  <c r="T34" i="24"/>
  <c r="T25" i="24"/>
  <c r="T16" i="24"/>
  <c r="AM14" i="2"/>
  <c r="U14" i="2" s="1"/>
  <c r="C8" i="45" s="1"/>
  <c r="L5" i="22"/>
  <c r="L51" i="2"/>
  <c r="K51" i="2"/>
  <c r="J51" i="2"/>
  <c r="I51" i="2"/>
  <c r="H51" i="2"/>
  <c r="G51" i="2"/>
  <c r="F51" i="2"/>
  <c r="E51" i="2"/>
  <c r="D51" i="2"/>
  <c r="C51" i="2"/>
  <c r="R45" i="2"/>
  <c r="Q45" i="2"/>
  <c r="T45" i="2"/>
  <c r="G47" i="2"/>
  <c r="E47" i="2"/>
  <c r="D47" i="2"/>
  <c r="G46" i="2"/>
  <c r="E46" i="2"/>
  <c r="D46" i="2"/>
  <c r="D45" i="2"/>
  <c r="E45" i="2"/>
  <c r="G45" i="2"/>
  <c r="F6" i="15"/>
  <c r="S54" i="15" s="1"/>
  <c r="F33" i="2"/>
  <c r="F5" i="15"/>
  <c r="AY10" i="23"/>
  <c r="BA11" i="23"/>
  <c r="L7" i="26"/>
  <c r="L7" i="12"/>
  <c r="S7" i="12"/>
  <c r="T7" i="26"/>
  <c r="T7" i="12"/>
  <c r="K7" i="12"/>
  <c r="P7" i="12"/>
  <c r="U7" i="12"/>
  <c r="L4" i="23"/>
  <c r="S4" i="23"/>
  <c r="Q4" i="23"/>
  <c r="S5" i="22"/>
  <c r="J4" i="19"/>
  <c r="O4" i="19"/>
  <c r="P4" i="23"/>
  <c r="O4" i="23"/>
  <c r="P4" i="19"/>
  <c r="O5" i="22"/>
  <c r="K26" i="48" l="1"/>
  <c r="G35" i="46"/>
  <c r="G32" i="47"/>
  <c r="J29" i="50"/>
  <c r="H5" i="54"/>
  <c r="J28" i="49"/>
  <c r="K7" i="23"/>
  <c r="K6" i="19" s="1"/>
  <c r="B31" i="21"/>
  <c r="R17" i="21"/>
  <c r="K9" i="12"/>
  <c r="R17" i="39"/>
  <c r="Q26" i="9"/>
  <c r="G31" i="21"/>
  <c r="J5" i="27"/>
  <c r="J4" i="41"/>
  <c r="J4" i="40"/>
  <c r="R4" i="23"/>
  <c r="J4" i="23"/>
  <c r="P4" i="41"/>
  <c r="P5" i="27"/>
  <c r="P4" i="40"/>
  <c r="Q5" i="27"/>
  <c r="Q4" i="41"/>
  <c r="Q4" i="40"/>
  <c r="T8" i="24"/>
  <c r="L4" i="41"/>
  <c r="L5" i="27"/>
  <c r="L4" i="40"/>
  <c r="K8" i="24"/>
  <c r="U8" i="24"/>
  <c r="K7" i="26"/>
  <c r="U7" i="26"/>
  <c r="L8" i="24"/>
  <c r="M8" i="24"/>
  <c r="M7" i="26"/>
  <c r="T5" i="22"/>
  <c r="L4" i="19"/>
  <c r="K4" i="41"/>
  <c r="K5" i="27"/>
  <c r="K4" i="40"/>
  <c r="R4" i="19"/>
  <c r="S5" i="27"/>
  <c r="S4" i="41"/>
  <c r="S4" i="40"/>
  <c r="P8" i="24"/>
  <c r="P7" i="26"/>
  <c r="T5" i="27"/>
  <c r="T4" i="41"/>
  <c r="T4" i="40"/>
  <c r="T4" i="23"/>
  <c r="K4" i="23"/>
  <c r="Q4" i="19"/>
  <c r="Q8" i="24"/>
  <c r="Q7" i="26"/>
  <c r="R5" i="27"/>
  <c r="R4" i="41"/>
  <c r="R4" i="40"/>
  <c r="R8" i="24"/>
  <c r="R7" i="26"/>
  <c r="M7" i="12"/>
  <c r="J5" i="22"/>
  <c r="R5" i="22"/>
  <c r="T4" i="19"/>
  <c r="K5" i="22"/>
  <c r="S4" i="19"/>
  <c r="O4" i="41"/>
  <c r="O5" i="27"/>
  <c r="O4" i="40"/>
  <c r="P5" i="22"/>
  <c r="K4" i="19"/>
  <c r="Q5" i="22"/>
  <c r="Q7" i="12"/>
  <c r="R7" i="12"/>
  <c r="S8" i="24"/>
  <c r="S7" i="26"/>
  <c r="Q28" i="9"/>
  <c r="R19" i="39"/>
  <c r="J52" i="36"/>
  <c r="H37" i="35"/>
  <c r="U42" i="14"/>
  <c r="U15" i="23"/>
  <c r="M15" i="23"/>
  <c r="W15" i="41"/>
  <c r="T15" i="23"/>
  <c r="L15" i="23"/>
  <c r="S15" i="23"/>
  <c r="K15" i="23"/>
  <c r="V15" i="23"/>
  <c r="R15" i="23"/>
  <c r="Q15" i="23"/>
  <c r="P15" i="23"/>
  <c r="W15" i="23"/>
  <c r="O15" i="23"/>
  <c r="N15" i="23"/>
  <c r="J50" i="36"/>
  <c r="H35" i="35"/>
  <c r="K8" i="22"/>
  <c r="K11" i="22"/>
  <c r="T11" i="22"/>
  <c r="AB8" i="22"/>
  <c r="L8" i="22"/>
  <c r="S11" i="22"/>
  <c r="AA8" i="22"/>
  <c r="Q11" i="22"/>
  <c r="Z8" i="22"/>
  <c r="P11" i="22"/>
  <c r="Y8" i="22"/>
  <c r="N11" i="22"/>
  <c r="X8" i="22"/>
  <c r="M11" i="22"/>
  <c r="K10" i="22"/>
  <c r="K9" i="22"/>
  <c r="W8" i="22"/>
  <c r="U8" i="22"/>
  <c r="T8" i="22"/>
  <c r="BD10" i="23"/>
  <c r="BB11" i="23"/>
  <c r="AZ12" i="23"/>
  <c r="BA10" i="23"/>
  <c r="AY12" i="23"/>
  <c r="BA12" i="23"/>
  <c r="BE10" i="23"/>
  <c r="AY11" i="23"/>
  <c r="BG10" i="23"/>
  <c r="BC10" i="23"/>
  <c r="BB10" i="23"/>
  <c r="AZ10" i="23"/>
  <c r="BF10" i="23"/>
  <c r="BH10" i="23"/>
  <c r="AZ11"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A1" authorId="0" shapeId="0" xr:uid="{00000000-0006-0000-0100-000001000000}">
      <text>
        <r>
          <rPr>
            <b/>
            <sz val="18"/>
            <color indexed="39"/>
            <rFont val="Meiryo UI"/>
            <family val="3"/>
            <charset val="128"/>
          </rPr>
          <t>右側の入力シートを利用して入力してください。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AN23" authorId="0" shapeId="0" xr:uid="{00000000-0006-0000-1200-000001000000}">
      <text>
        <r>
          <rPr>
            <b/>
            <sz val="10"/>
            <color indexed="81"/>
            <rFont val="Meiryo UI"/>
            <family val="3"/>
            <charset val="128"/>
          </rPr>
          <t>５年間実績がない場合は、プルダウンから「実績なし」を選択してください。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AN2" authorId="0" shapeId="0" xr:uid="{00000000-0006-0000-1300-000001000000}">
      <text>
        <r>
          <rPr>
            <b/>
            <sz val="10"/>
            <color indexed="81"/>
            <rFont val="Meiryo UI"/>
            <family val="3"/>
            <charset val="128"/>
          </rPr>
          <t>５年間実績がない場合は、プルダウンから「実績なし」を選択してください。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B16" authorId="0" shapeId="0" xr:uid="{00000000-0006-0000-1700-000001000000}">
      <text>
        <r>
          <rPr>
            <b/>
            <sz val="11"/>
            <color indexed="81"/>
            <rFont val="Meiryo UI"/>
            <family val="3"/>
            <charset val="128"/>
          </rPr>
          <t>事務所の存する階を入力してください。</t>
        </r>
      </text>
    </comment>
  </commentList>
</comments>
</file>

<file path=xl/sharedStrings.xml><?xml version="1.0" encoding="utf-8"?>
<sst xmlns="http://schemas.openxmlformats.org/spreadsheetml/2006/main" count="3432" uniqueCount="1343">
  <si>
    <t>受付番号</t>
    <rPh sb="0" eb="2">
      <t>ウケツケ</t>
    </rPh>
    <rPh sb="2" eb="4">
      <t>バンゴウ</t>
    </rPh>
    <phoneticPr fontId="4"/>
  </si>
  <si>
    <t>受付年月日</t>
    <rPh sb="0" eb="2">
      <t>ウケツケ</t>
    </rPh>
    <rPh sb="2" eb="5">
      <t>ネンガッピ</t>
    </rPh>
    <phoneticPr fontId="4"/>
  </si>
  <si>
    <t>）</t>
    <phoneticPr fontId="4"/>
  </si>
  <si>
    <t>免許証番号</t>
    <rPh sb="0" eb="3">
      <t>メンキョショウ</t>
    </rPh>
    <rPh sb="3" eb="5">
      <t>バンゴウ</t>
    </rPh>
    <phoneticPr fontId="4"/>
  </si>
  <si>
    <t>免許年月日</t>
    <rPh sb="0" eb="2">
      <t>メンキョ</t>
    </rPh>
    <rPh sb="2" eb="5">
      <t>ネンガッピ</t>
    </rPh>
    <phoneticPr fontId="4"/>
  </si>
  <si>
    <t xml:space="preserve">      年        月        日から</t>
    <rPh sb="6" eb="7">
      <t>ネン</t>
    </rPh>
    <rPh sb="15" eb="16">
      <t>ツキ</t>
    </rPh>
    <rPh sb="24" eb="25">
      <t>ヒ</t>
    </rPh>
    <phoneticPr fontId="4"/>
  </si>
  <si>
    <t xml:space="preserve">      年        月        日まで</t>
    <rPh sb="6" eb="7">
      <t>ネン</t>
    </rPh>
    <rPh sb="15" eb="16">
      <t>ツキ</t>
    </rPh>
    <rPh sb="24" eb="25">
      <t>ヒ</t>
    </rPh>
    <phoneticPr fontId="4"/>
  </si>
  <si>
    <t>免許の</t>
    <rPh sb="0" eb="2">
      <t>メンキョ</t>
    </rPh>
    <phoneticPr fontId="4"/>
  </si>
  <si>
    <t>種類</t>
    <rPh sb="0" eb="2">
      <t>シュルイ</t>
    </rPh>
    <phoneticPr fontId="4"/>
  </si>
  <si>
    <t>新規</t>
    <rPh sb="0" eb="2">
      <t>シンキ</t>
    </rPh>
    <phoneticPr fontId="4"/>
  </si>
  <si>
    <t>免許換え新規</t>
    <rPh sb="0" eb="2">
      <t>メンキョ</t>
    </rPh>
    <rPh sb="2" eb="3">
      <t>ガ</t>
    </rPh>
    <rPh sb="4" eb="6">
      <t>シンキ</t>
    </rPh>
    <phoneticPr fontId="4"/>
  </si>
  <si>
    <t>更新</t>
    <rPh sb="0" eb="2">
      <t>コウシン</t>
    </rPh>
    <phoneticPr fontId="4"/>
  </si>
  <si>
    <t>免許換え後の</t>
    <rPh sb="0" eb="2">
      <t>メンキョ</t>
    </rPh>
    <rPh sb="2" eb="3">
      <t>カ</t>
    </rPh>
    <rPh sb="4" eb="5">
      <t>ゴ</t>
    </rPh>
    <phoneticPr fontId="4"/>
  </si>
  <si>
    <t>免許権者コード</t>
    <rPh sb="0" eb="2">
      <t>メンキョ</t>
    </rPh>
    <rPh sb="2" eb="3">
      <t>ケン</t>
    </rPh>
    <rPh sb="3" eb="4">
      <t>シャ</t>
    </rPh>
    <phoneticPr fontId="4"/>
  </si>
  <si>
    <t>項番</t>
    <rPh sb="0" eb="1">
      <t>コウ</t>
    </rPh>
    <rPh sb="1" eb="2">
      <t>バン</t>
    </rPh>
    <phoneticPr fontId="4"/>
  </si>
  <si>
    <t>商号又は</t>
    <rPh sb="0" eb="2">
      <t>ショウゴウ</t>
    </rPh>
    <rPh sb="2" eb="3">
      <t>マタ</t>
    </rPh>
    <phoneticPr fontId="4"/>
  </si>
  <si>
    <t>名    称</t>
    <rPh sb="0" eb="1">
      <t>メイ</t>
    </rPh>
    <rPh sb="5" eb="6">
      <t>ショウ</t>
    </rPh>
    <phoneticPr fontId="4"/>
  </si>
  <si>
    <t>法人・個人の別</t>
    <rPh sb="0" eb="2">
      <t>ホウジン</t>
    </rPh>
    <rPh sb="3" eb="5">
      <t>コジン</t>
    </rPh>
    <rPh sb="6" eb="7">
      <t>ベツ</t>
    </rPh>
    <phoneticPr fontId="4"/>
  </si>
  <si>
    <t>法人</t>
    <rPh sb="0" eb="2">
      <t>ホウジン</t>
    </rPh>
    <phoneticPr fontId="4"/>
  </si>
  <si>
    <t>個人</t>
    <rPh sb="0" eb="2">
      <t>コジン</t>
    </rPh>
    <phoneticPr fontId="4"/>
  </si>
  <si>
    <t>確認欄</t>
    <rPh sb="0" eb="2">
      <t>カクニン</t>
    </rPh>
    <rPh sb="2" eb="3">
      <t>ラン</t>
    </rPh>
    <phoneticPr fontId="4"/>
  </si>
  <si>
    <t>◎商号又は名称</t>
    <rPh sb="1" eb="3">
      <t>ショウゴウ</t>
    </rPh>
    <rPh sb="3" eb="4">
      <t>マタ</t>
    </rPh>
    <rPh sb="5" eb="7">
      <t>メイショウ</t>
    </rPh>
    <phoneticPr fontId="4"/>
  </si>
  <si>
    <t>◎代表者又は個人に関する事項</t>
    <rPh sb="1" eb="4">
      <t>ダイヒョウシャ</t>
    </rPh>
    <rPh sb="4" eb="5">
      <t>マタ</t>
    </rPh>
    <rPh sb="6" eb="8">
      <t>コジン</t>
    </rPh>
    <rPh sb="9" eb="10">
      <t>カン</t>
    </rPh>
    <rPh sb="12" eb="14">
      <t>ジコウ</t>
    </rPh>
    <phoneticPr fontId="4"/>
  </si>
  <si>
    <t>役名コード</t>
    <rPh sb="0" eb="1">
      <t>ヤク</t>
    </rPh>
    <rPh sb="1" eb="2">
      <t>メイ</t>
    </rPh>
    <phoneticPr fontId="4"/>
  </si>
  <si>
    <t>生年月日</t>
    <rPh sb="0" eb="2">
      <t>セイネン</t>
    </rPh>
    <rPh sb="2" eb="4">
      <t>ガッピ</t>
    </rPh>
    <phoneticPr fontId="4"/>
  </si>
  <si>
    <t>氏       名</t>
    <rPh sb="0" eb="1">
      <t>シ</t>
    </rPh>
    <rPh sb="8" eb="9">
      <t>メイ</t>
    </rPh>
    <phoneticPr fontId="4"/>
  </si>
  <si>
    <t>年</t>
    <rPh sb="0" eb="1">
      <t>ネン</t>
    </rPh>
    <phoneticPr fontId="4"/>
  </si>
  <si>
    <t>月</t>
    <rPh sb="0" eb="1">
      <t>ツキ</t>
    </rPh>
    <phoneticPr fontId="4"/>
  </si>
  <si>
    <t>日</t>
    <rPh sb="0" eb="1">
      <t>ヒ</t>
    </rPh>
    <phoneticPr fontId="4"/>
  </si>
  <si>
    <t>千</t>
    <rPh sb="0" eb="1">
      <t>セン</t>
    </rPh>
    <phoneticPr fontId="4"/>
  </si>
  <si>
    <t>万</t>
    <rPh sb="0" eb="1">
      <t>マン</t>
    </rPh>
    <phoneticPr fontId="4"/>
  </si>
  <si>
    <t>十万</t>
    <rPh sb="0" eb="2">
      <t>ジュウマン</t>
    </rPh>
    <phoneticPr fontId="4"/>
  </si>
  <si>
    <t>百万</t>
    <rPh sb="0" eb="2">
      <t>ヒャクマン</t>
    </rPh>
    <phoneticPr fontId="4"/>
  </si>
  <si>
    <t>千万</t>
    <rPh sb="0" eb="2">
      <t>センマン</t>
    </rPh>
    <phoneticPr fontId="4"/>
  </si>
  <si>
    <t>億</t>
    <rPh sb="0" eb="1">
      <t>オク</t>
    </rPh>
    <phoneticPr fontId="4"/>
  </si>
  <si>
    <t>◎資本金(千円)</t>
    <rPh sb="1" eb="4">
      <t>シホンキン</t>
    </rPh>
    <rPh sb="5" eb="7">
      <t>センエン</t>
    </rPh>
    <phoneticPr fontId="4"/>
  </si>
  <si>
    <t>◎宅地建物取引業以外に行っている</t>
    <rPh sb="1" eb="3">
      <t>タクチ</t>
    </rPh>
    <rPh sb="3" eb="5">
      <t>タテモノ</t>
    </rPh>
    <rPh sb="5" eb="8">
      <t>トリヒキギョウ</t>
    </rPh>
    <rPh sb="8" eb="10">
      <t>イガイ</t>
    </rPh>
    <rPh sb="11" eb="12">
      <t>オコナ</t>
    </rPh>
    <phoneticPr fontId="4"/>
  </si>
  <si>
    <t>免  許  申  請  書</t>
    <rPh sb="0" eb="4">
      <t>メンキョ</t>
    </rPh>
    <rPh sb="6" eb="13">
      <t>シンセイショ</t>
    </rPh>
    <phoneticPr fontId="4"/>
  </si>
  <si>
    <t>(第一面)</t>
    <rPh sb="1" eb="4">
      <t>ダイイチメン</t>
    </rPh>
    <phoneticPr fontId="4"/>
  </si>
  <si>
    <t>申請者</t>
    <rPh sb="0" eb="3">
      <t>シンセイシャ</t>
    </rPh>
    <phoneticPr fontId="4"/>
  </si>
  <si>
    <t>商号又は名称</t>
    <rPh sb="0" eb="2">
      <t>ショウゴウ</t>
    </rPh>
    <rPh sb="2" eb="3">
      <t>マタ</t>
    </rPh>
    <rPh sb="4" eb="6">
      <t>メイショウ</t>
    </rPh>
    <phoneticPr fontId="4"/>
  </si>
  <si>
    <t>郵便番号</t>
    <rPh sb="0" eb="4">
      <t>ユウビンバンゴウ</t>
    </rPh>
    <phoneticPr fontId="4"/>
  </si>
  <si>
    <t>主たる事務所の</t>
    <rPh sb="0" eb="1">
      <t>シュ</t>
    </rPh>
    <rPh sb="3" eb="5">
      <t>ジム</t>
    </rPh>
    <rPh sb="5" eb="6">
      <t>ショ</t>
    </rPh>
    <phoneticPr fontId="4"/>
  </si>
  <si>
    <t>所在地</t>
    <rPh sb="0" eb="3">
      <t>ショザイチ</t>
    </rPh>
    <phoneticPr fontId="4"/>
  </si>
  <si>
    <t>氏名</t>
    <rPh sb="0" eb="2">
      <t>シメイ</t>
    </rPh>
    <phoneticPr fontId="4"/>
  </si>
  <si>
    <t>電話番号</t>
    <rPh sb="0" eb="2">
      <t>デンワ</t>
    </rPh>
    <rPh sb="2" eb="4">
      <t>バンゴウ</t>
    </rPh>
    <phoneticPr fontId="4"/>
  </si>
  <si>
    <t>1.</t>
    <phoneticPr fontId="4"/>
  </si>
  <si>
    <t>2.</t>
    <phoneticPr fontId="4"/>
  </si>
  <si>
    <t>3.</t>
    <phoneticPr fontId="4"/>
  </si>
  <si>
    <t>フリガナ</t>
    <phoneticPr fontId="4"/>
  </si>
  <si>
    <t>1.</t>
    <phoneticPr fontId="4"/>
  </si>
  <si>
    <t>2.</t>
    <phoneticPr fontId="4"/>
  </si>
  <si>
    <t>フリガナ</t>
    <phoneticPr fontId="4"/>
  </si>
  <si>
    <t>1</t>
    <phoneticPr fontId="4"/>
  </si>
  <si>
    <t>0</t>
    <phoneticPr fontId="4"/>
  </si>
  <si>
    <t>─</t>
    <phoneticPr fontId="4"/>
  </si>
  <si>
    <t>（</t>
    <phoneticPr fontId="4"/>
  </si>
  <si>
    <t>有 効 期 間</t>
    <rPh sb="0" eb="1">
      <t>ユウ</t>
    </rPh>
    <rPh sb="2" eb="3">
      <t>コウ</t>
    </rPh>
    <rPh sb="4" eb="5">
      <t>キ</t>
    </rPh>
    <rPh sb="6" eb="7">
      <t>アイダ</t>
    </rPh>
    <phoneticPr fontId="4"/>
  </si>
  <si>
    <t>様式第一号(第一条関係)</t>
    <rPh sb="0" eb="2">
      <t>ヨウシキ</t>
    </rPh>
    <rPh sb="2" eb="4">
      <t>ダイイチゴ</t>
    </rPh>
    <rPh sb="4" eb="5">
      <t>ゴウ</t>
    </rPh>
    <rPh sb="6" eb="9">
      <t>ダイイチジョウ</t>
    </rPh>
    <rPh sb="9" eb="11">
      <t>カンケイ</t>
    </rPh>
    <phoneticPr fontId="4"/>
  </si>
  <si>
    <t>兼業コード</t>
    <rPh sb="0" eb="2">
      <t>ケンギョウ</t>
    </rPh>
    <phoneticPr fontId="4"/>
  </si>
  <si>
    <t>所属団体コード</t>
    <rPh sb="0" eb="2">
      <t>ショゾク</t>
    </rPh>
    <rPh sb="2" eb="4">
      <t>ダンタイ</t>
    </rPh>
    <phoneticPr fontId="4"/>
  </si>
  <si>
    <t xml:space="preserve">  にはその名称</t>
    <rPh sb="6" eb="8">
      <t>メイショウ</t>
    </rPh>
    <phoneticPr fontId="4"/>
  </si>
  <si>
    <t>◎所属している不動産業関係業界団体がある場合</t>
    <rPh sb="1" eb="3">
      <t>ショゾク</t>
    </rPh>
    <rPh sb="7" eb="10">
      <t>フドウサン</t>
    </rPh>
    <rPh sb="10" eb="11">
      <t>ギョウ</t>
    </rPh>
    <rPh sb="11" eb="13">
      <t>カンケイ</t>
    </rPh>
    <rPh sb="13" eb="15">
      <t>ギョウカイ</t>
    </rPh>
    <rPh sb="15" eb="17">
      <t>ダンタイ</t>
    </rPh>
    <rPh sb="20" eb="22">
      <t>バアイ</t>
    </rPh>
    <phoneticPr fontId="4"/>
  </si>
  <si>
    <t>宅地建物取引業法第４条第１項の規定により、同法第３条第１項の免許を申請します。</t>
    <rPh sb="0" eb="2">
      <t>タクチ</t>
    </rPh>
    <rPh sb="2" eb="4">
      <t>タテモノ</t>
    </rPh>
    <rPh sb="4" eb="6">
      <t>トリヒキ</t>
    </rPh>
    <rPh sb="6" eb="7">
      <t>ギョウ</t>
    </rPh>
    <rPh sb="7" eb="8">
      <t>ホウリツ</t>
    </rPh>
    <rPh sb="8" eb="9">
      <t>ダイ</t>
    </rPh>
    <rPh sb="10" eb="11">
      <t>ジョウ</t>
    </rPh>
    <rPh sb="11" eb="12">
      <t>ダイ</t>
    </rPh>
    <rPh sb="13" eb="14">
      <t>コウ</t>
    </rPh>
    <rPh sb="15" eb="17">
      <t>キテイ</t>
    </rPh>
    <rPh sb="21" eb="22">
      <t>ドウホウ</t>
    </rPh>
    <rPh sb="22" eb="23">
      <t>ホウリツ</t>
    </rPh>
    <rPh sb="23" eb="24">
      <t>ダイ</t>
    </rPh>
    <rPh sb="25" eb="26">
      <t>ジョウ</t>
    </rPh>
    <rPh sb="26" eb="27">
      <t>ダイ</t>
    </rPh>
    <rPh sb="28" eb="29">
      <t>コウ</t>
    </rPh>
    <rPh sb="30" eb="32">
      <t>メンキョ</t>
    </rPh>
    <rPh sb="33" eb="35">
      <t>シンセイ</t>
    </rPh>
    <phoneticPr fontId="4"/>
  </si>
  <si>
    <t>この申請書及び添付書類の記載事項は、事実に相違ありません。</t>
    <rPh sb="2" eb="5">
      <t>シンセイショ</t>
    </rPh>
    <rPh sb="5" eb="6">
      <t>オヨ</t>
    </rPh>
    <rPh sb="7" eb="9">
      <t>テンプ</t>
    </rPh>
    <rPh sb="9" eb="11">
      <t>ショルイ</t>
    </rPh>
    <rPh sb="12" eb="14">
      <t>キサイ</t>
    </rPh>
    <rPh sb="14" eb="16">
      <t>ジコウ</t>
    </rPh>
    <rPh sb="18" eb="20">
      <t>ジジツ</t>
    </rPh>
    <rPh sb="21" eb="23">
      <t>ソウイ</t>
    </rPh>
    <phoneticPr fontId="4"/>
  </si>
  <si>
    <t>申請時の免許証番号</t>
    <rPh sb="0" eb="2">
      <t>シンセイ</t>
    </rPh>
    <rPh sb="2" eb="3">
      <t>ジ</t>
    </rPh>
    <rPh sb="4" eb="7">
      <t>メンキョショウ</t>
    </rPh>
    <rPh sb="7" eb="9">
      <t>バンゴウ</t>
    </rPh>
    <phoneticPr fontId="4"/>
  </si>
  <si>
    <t>(法人にあっては、代表者の氏名)</t>
    <rPh sb="1" eb="3">
      <t>ホウジン</t>
    </rPh>
    <rPh sb="9" eb="12">
      <t>ダイヒョウシャ</t>
    </rPh>
    <rPh sb="13" eb="15">
      <t>シメイ</t>
    </rPh>
    <phoneticPr fontId="4"/>
  </si>
  <si>
    <t>日</t>
    <rPh sb="0" eb="1">
      <t>ニチ</t>
    </rPh>
    <phoneticPr fontId="4"/>
  </si>
  <si>
    <t>役名コード</t>
    <rPh sb="0" eb="1">
      <t>ヤクイン</t>
    </rPh>
    <rPh sb="1" eb="2">
      <t>メイ</t>
    </rPh>
    <phoneticPr fontId="4"/>
  </si>
  <si>
    <t>◎役員に関する事項（法人の場合）</t>
    <rPh sb="1" eb="3">
      <t>ヤクイン</t>
    </rPh>
    <rPh sb="4" eb="5">
      <t>カン</t>
    </rPh>
    <rPh sb="7" eb="9">
      <t>ジコウ</t>
    </rPh>
    <rPh sb="10" eb="12">
      <t>ホウジン</t>
    </rPh>
    <rPh sb="13" eb="15">
      <t>バアイ</t>
    </rPh>
    <phoneticPr fontId="4"/>
  </si>
  <si>
    <t>申請時の免許証番号</t>
    <rPh sb="0" eb="3">
      <t>シンセイジ</t>
    </rPh>
    <rPh sb="4" eb="6">
      <t>メンキョショ</t>
    </rPh>
    <rPh sb="6" eb="7">
      <t>ショウ</t>
    </rPh>
    <rPh sb="7" eb="9">
      <t>バンゴウ</t>
    </rPh>
    <phoneticPr fontId="4"/>
  </si>
  <si>
    <t xml:space="preserve">                   (第二面）</t>
    <rPh sb="20" eb="22">
      <t>ダイニ</t>
    </rPh>
    <rPh sb="22" eb="23">
      <t>メン</t>
    </rPh>
    <phoneticPr fontId="4"/>
  </si>
  <si>
    <t>◎政令第２条の２で定める使用人に関する事項</t>
    <rPh sb="1" eb="3">
      <t>セイレイ</t>
    </rPh>
    <rPh sb="3" eb="4">
      <t>ダイ</t>
    </rPh>
    <rPh sb="5" eb="6">
      <t>ジョウ</t>
    </rPh>
    <rPh sb="9" eb="10">
      <t>サダ</t>
    </rPh>
    <rPh sb="12" eb="14">
      <t>シヨウ</t>
    </rPh>
    <rPh sb="14" eb="15">
      <t>ニン</t>
    </rPh>
    <rPh sb="16" eb="17">
      <t>カン</t>
    </rPh>
    <rPh sb="19" eb="21">
      <t>ジコウ</t>
    </rPh>
    <phoneticPr fontId="4"/>
  </si>
  <si>
    <t>従事する者の数</t>
    <rPh sb="0" eb="2">
      <t>ジュウジ</t>
    </rPh>
    <rPh sb="4" eb="5">
      <t>モノ</t>
    </rPh>
    <rPh sb="6" eb="7">
      <t>カズ</t>
    </rPh>
    <phoneticPr fontId="4"/>
  </si>
  <si>
    <t>所在地市区町村コ―ド</t>
    <rPh sb="0" eb="3">
      <t>ショザイチ</t>
    </rPh>
    <rPh sb="3" eb="4">
      <t>シ</t>
    </rPh>
    <rPh sb="4" eb="5">
      <t>ク</t>
    </rPh>
    <rPh sb="5" eb="7">
      <t>チョウソン</t>
    </rPh>
    <phoneticPr fontId="4"/>
  </si>
  <si>
    <t>◎事務所に関する事項</t>
    <rPh sb="1" eb="3">
      <t>ジム</t>
    </rPh>
    <rPh sb="3" eb="4">
      <t>トコロ</t>
    </rPh>
    <rPh sb="5" eb="6">
      <t>カン</t>
    </rPh>
    <rPh sb="8" eb="10">
      <t>ジコウ</t>
    </rPh>
    <phoneticPr fontId="4"/>
  </si>
  <si>
    <t>事務所の名称</t>
    <rPh sb="0" eb="2">
      <t>ジム</t>
    </rPh>
    <rPh sb="2" eb="3">
      <t>トコロ</t>
    </rPh>
    <rPh sb="4" eb="6">
      <t>メイショウ</t>
    </rPh>
    <phoneticPr fontId="4"/>
  </si>
  <si>
    <t>事務所コード</t>
    <rPh sb="0" eb="2">
      <t>ジム</t>
    </rPh>
    <rPh sb="2" eb="3">
      <t>トコロ</t>
    </rPh>
    <phoneticPr fontId="4"/>
  </si>
  <si>
    <t>1.主たる事務所　2.従たる事務所</t>
    <rPh sb="2" eb="3">
      <t>シュ</t>
    </rPh>
    <rPh sb="5" eb="7">
      <t>ジム</t>
    </rPh>
    <rPh sb="7" eb="8">
      <t>トコロ</t>
    </rPh>
    <rPh sb="11" eb="12">
      <t>ジュウ</t>
    </rPh>
    <rPh sb="14" eb="16">
      <t>ジム</t>
    </rPh>
    <rPh sb="16" eb="17">
      <t>トコロ</t>
    </rPh>
    <phoneticPr fontId="4"/>
  </si>
  <si>
    <t>事務所の別</t>
    <rPh sb="0" eb="2">
      <t>ジム</t>
    </rPh>
    <rPh sb="2" eb="3">
      <t>トコロ</t>
    </rPh>
    <rPh sb="4" eb="5">
      <t>ベツ</t>
    </rPh>
    <phoneticPr fontId="4"/>
  </si>
  <si>
    <t xml:space="preserve">                                          (第三面）</t>
    <rPh sb="43" eb="45">
      <t>ダイニ</t>
    </rPh>
    <rPh sb="45" eb="46">
      <t>メン</t>
    </rPh>
    <phoneticPr fontId="4"/>
  </si>
  <si>
    <t>（消印してはならない）</t>
    <rPh sb="1" eb="3">
      <t>ケシイン</t>
    </rPh>
    <phoneticPr fontId="4"/>
  </si>
  <si>
    <t xml:space="preserve">                                          (第五面）</t>
    <rPh sb="43" eb="44">
      <t>ダイニ</t>
    </rPh>
    <rPh sb="44" eb="45">
      <t>ゴ</t>
    </rPh>
    <rPh sb="45" eb="46">
      <t>メン</t>
    </rPh>
    <phoneticPr fontId="4"/>
  </si>
  <si>
    <t>（千円）</t>
    <rPh sb="1" eb="3">
      <t>センエン</t>
    </rPh>
    <phoneticPr fontId="4"/>
  </si>
  <si>
    <t>手数料</t>
    <rPh sb="0" eb="3">
      <t>テスウリョウ</t>
    </rPh>
    <phoneticPr fontId="4"/>
  </si>
  <si>
    <t>合　計</t>
    <rPh sb="0" eb="3">
      <t>ゴウケイ</t>
    </rPh>
    <phoneticPr fontId="4"/>
  </si>
  <si>
    <t>建　物</t>
    <rPh sb="0" eb="3">
      <t>タテモノ</t>
    </rPh>
    <phoneticPr fontId="4"/>
  </si>
  <si>
    <t>宅　地</t>
    <rPh sb="0" eb="3">
      <t>タクチ</t>
    </rPh>
    <phoneticPr fontId="4"/>
  </si>
  <si>
    <t>種　類</t>
    <rPh sb="0" eb="3">
      <t>シュルイ</t>
    </rPh>
    <phoneticPr fontId="4"/>
  </si>
  <si>
    <t>期間</t>
    <rPh sb="0" eb="2">
      <t>キカン</t>
    </rPh>
    <phoneticPr fontId="4"/>
  </si>
  <si>
    <t>代理又は媒介の実績</t>
    <rPh sb="0" eb="2">
      <t>ダイリ</t>
    </rPh>
    <rPh sb="2" eb="3">
      <t>マタ</t>
    </rPh>
    <rPh sb="4" eb="6">
      <t>バイカイ</t>
    </rPh>
    <rPh sb="7" eb="9">
      <t>ジッセキ</t>
    </rPh>
    <phoneticPr fontId="4"/>
  </si>
  <si>
    <t>イ　</t>
    <phoneticPr fontId="4"/>
  </si>
  <si>
    <t>　</t>
    <phoneticPr fontId="4"/>
  </si>
  <si>
    <t>2.事業の実績</t>
    <rPh sb="2" eb="4">
      <t>ジギョウ</t>
    </rPh>
    <rPh sb="5" eb="7">
      <t>ジッセキ</t>
    </rPh>
    <phoneticPr fontId="4"/>
  </si>
  <si>
    <t>最初の免許</t>
    <rPh sb="0" eb="2">
      <t>サイショ</t>
    </rPh>
    <rPh sb="3" eb="5">
      <t>メンキョ</t>
    </rPh>
    <phoneticPr fontId="4"/>
  </si>
  <si>
    <t>1.事業の沿革</t>
    <rPh sb="2" eb="4">
      <t>ジギョウ</t>
    </rPh>
    <rPh sb="5" eb="7">
      <t>エンカク</t>
    </rPh>
    <phoneticPr fontId="4"/>
  </si>
  <si>
    <t>(第一面）</t>
    <rPh sb="1" eb="2">
      <t>ダイ</t>
    </rPh>
    <rPh sb="2" eb="4">
      <t>イチメン</t>
    </rPh>
    <phoneticPr fontId="4"/>
  </si>
  <si>
    <t>様式第二号（第一条の二関係）</t>
    <rPh sb="0" eb="2">
      <t>ヨウシキ</t>
    </rPh>
    <rPh sb="2" eb="5">
      <t>ダイ2ゴウ</t>
    </rPh>
    <rPh sb="6" eb="7">
      <t>ダイ</t>
    </rPh>
    <rPh sb="7" eb="8">
      <t>イチ</t>
    </rPh>
    <rPh sb="8" eb="9">
      <t>ジョウ</t>
    </rPh>
    <rPh sb="10" eb="11">
      <t>ニ</t>
    </rPh>
    <rPh sb="11" eb="13">
      <t>カンケイ</t>
    </rPh>
    <phoneticPr fontId="4"/>
  </si>
  <si>
    <t>備考</t>
    <rPh sb="0" eb="2">
      <t>ビコウ</t>
    </rPh>
    <phoneticPr fontId="4"/>
  </si>
  <si>
    <t>計</t>
    <rPh sb="0" eb="1">
      <t>ケイ</t>
    </rPh>
    <phoneticPr fontId="4"/>
  </si>
  <si>
    <t>宅地及び建物</t>
    <rPh sb="0" eb="2">
      <t>タクチ</t>
    </rPh>
    <rPh sb="2" eb="3">
      <t>オヨ</t>
    </rPh>
    <rPh sb="4" eb="6">
      <t>タテモノ</t>
    </rPh>
    <phoneticPr fontId="4"/>
  </si>
  <si>
    <t>　　交　　　　　　換</t>
    <rPh sb="2" eb="10">
      <t>コウカン</t>
    </rPh>
    <phoneticPr fontId="4"/>
  </si>
  <si>
    <t>宅地</t>
    <rPh sb="0" eb="2">
      <t>タクチ</t>
    </rPh>
    <phoneticPr fontId="4"/>
  </si>
  <si>
    <t>　　購　　　　　　入</t>
    <rPh sb="2" eb="3">
      <t>コウニュウ</t>
    </rPh>
    <rPh sb="9" eb="10">
      <t>イ</t>
    </rPh>
    <phoneticPr fontId="4"/>
  </si>
  <si>
    <t>　　売　　　　　却</t>
    <rPh sb="2" eb="9">
      <t>バイキャク</t>
    </rPh>
    <phoneticPr fontId="4"/>
  </si>
  <si>
    <t>期　間</t>
    <rPh sb="0" eb="3">
      <t>キカン</t>
    </rPh>
    <phoneticPr fontId="4"/>
  </si>
  <si>
    <t>売買・交換の実績</t>
    <rPh sb="0" eb="2">
      <t>バイバイ</t>
    </rPh>
    <rPh sb="3" eb="5">
      <t>コウカン</t>
    </rPh>
    <rPh sb="6" eb="8">
      <t>ジッセキ</t>
    </rPh>
    <phoneticPr fontId="4"/>
  </si>
  <si>
    <t>ロ</t>
    <phoneticPr fontId="4"/>
  </si>
  <si>
    <t>　</t>
    <phoneticPr fontId="4"/>
  </si>
  <si>
    <t>名</t>
    <rPh sb="0" eb="1">
      <t>メイ</t>
    </rPh>
    <phoneticPr fontId="4"/>
  </si>
  <si>
    <t>誓　　約　　書</t>
    <rPh sb="0" eb="7">
      <t>セイヤクショ</t>
    </rPh>
    <phoneticPr fontId="4"/>
  </si>
  <si>
    <t>住所</t>
    <rPh sb="0" eb="2">
      <t>ジュウショ</t>
    </rPh>
    <phoneticPr fontId="4"/>
  </si>
  <si>
    <t>住所市区町村コード</t>
    <rPh sb="0" eb="2">
      <t>ジュウショ</t>
    </rPh>
    <rPh sb="2" eb="3">
      <t>シ</t>
    </rPh>
    <rPh sb="3" eb="4">
      <t>ク</t>
    </rPh>
    <rPh sb="4" eb="6">
      <t>チョウソン</t>
    </rPh>
    <phoneticPr fontId="4"/>
  </si>
  <si>
    <t>就任年月日</t>
    <rPh sb="0" eb="2">
      <t>シュウニン</t>
    </rPh>
    <rPh sb="2" eb="5">
      <t>ネンガッピ</t>
    </rPh>
    <phoneticPr fontId="4"/>
  </si>
  <si>
    <t>相談役及び顧問（法人の場合）</t>
    <rPh sb="0" eb="3">
      <t>ソウダンヤク</t>
    </rPh>
    <rPh sb="3" eb="4">
      <t>オヨ</t>
    </rPh>
    <rPh sb="5" eb="7">
      <t>コモン</t>
    </rPh>
    <rPh sb="8" eb="10">
      <t>ホウジン</t>
    </rPh>
    <rPh sb="11" eb="13">
      <t>バアイ</t>
    </rPh>
    <phoneticPr fontId="4"/>
  </si>
  <si>
    <t>住所又は、所在地</t>
    <rPh sb="0" eb="2">
      <t>ジュウショ</t>
    </rPh>
    <rPh sb="2" eb="3">
      <t>マタ</t>
    </rPh>
    <rPh sb="5" eb="8">
      <t>ショザイチ</t>
    </rPh>
    <phoneticPr fontId="4"/>
  </si>
  <si>
    <t>市区町村コード</t>
    <rPh sb="0" eb="1">
      <t>シ</t>
    </rPh>
    <rPh sb="1" eb="2">
      <t>ク</t>
    </rPh>
    <rPh sb="2" eb="4">
      <t>チョウソン</t>
    </rPh>
    <phoneticPr fontId="4"/>
  </si>
  <si>
    <t>％</t>
    <phoneticPr fontId="4"/>
  </si>
  <si>
    <t>（出資金額）</t>
    <rPh sb="1" eb="3">
      <t>シュッシ</t>
    </rPh>
    <rPh sb="3" eb="5">
      <t>キンガク</t>
    </rPh>
    <phoneticPr fontId="4"/>
  </si>
  <si>
    <t>株</t>
    <rPh sb="0" eb="1">
      <t>カブ</t>
    </rPh>
    <phoneticPr fontId="4"/>
  </si>
  <si>
    <t>保有株式の数</t>
    <rPh sb="0" eb="2">
      <t>ホユウ</t>
    </rPh>
    <rPh sb="2" eb="4">
      <t>カブシキ</t>
    </rPh>
    <rPh sb="5" eb="6">
      <t>カズ</t>
    </rPh>
    <phoneticPr fontId="4"/>
  </si>
  <si>
    <t>氏名又は名称</t>
    <rPh sb="0" eb="2">
      <t>シメイ</t>
    </rPh>
    <rPh sb="2" eb="3">
      <t>マタ</t>
    </rPh>
    <rPh sb="4" eb="6">
      <t>メイショウ</t>
    </rPh>
    <phoneticPr fontId="4"/>
  </si>
  <si>
    <t>100分の5以上の株式を有する株主又は100分の5以上の額に相当する出資をしている者（法人の場合）</t>
    <rPh sb="3" eb="4">
      <t>ブン</t>
    </rPh>
    <rPh sb="6" eb="8">
      <t>イジョウ</t>
    </rPh>
    <rPh sb="9" eb="11">
      <t>カブシキ</t>
    </rPh>
    <rPh sb="12" eb="13">
      <t>ユウ</t>
    </rPh>
    <rPh sb="15" eb="17">
      <t>カブヌシ</t>
    </rPh>
    <rPh sb="17" eb="18">
      <t>マタ</t>
    </rPh>
    <rPh sb="22" eb="23">
      <t>ブン</t>
    </rPh>
    <rPh sb="25" eb="27">
      <t>イジョウ</t>
    </rPh>
    <rPh sb="28" eb="29">
      <t>ガク</t>
    </rPh>
    <rPh sb="30" eb="32">
      <t>ソウトウ</t>
    </rPh>
    <rPh sb="34" eb="36">
      <t>シュッシ</t>
    </rPh>
    <rPh sb="41" eb="42">
      <t>モノ</t>
    </rPh>
    <rPh sb="43" eb="45">
      <t>ホウジン</t>
    </rPh>
    <rPh sb="46" eb="48">
      <t>バアイ</t>
    </rPh>
    <phoneticPr fontId="4"/>
  </si>
  <si>
    <t>(第二面）</t>
    <rPh sb="1" eb="3">
      <t>ダイ2</t>
    </rPh>
    <rPh sb="3" eb="4">
      <t>メン</t>
    </rPh>
    <phoneticPr fontId="4"/>
  </si>
  <si>
    <t>性別</t>
    <rPh sb="0" eb="2">
      <t>セイベツ</t>
    </rPh>
    <phoneticPr fontId="4"/>
  </si>
  <si>
    <t>業務に従事する者</t>
    <rPh sb="0" eb="2">
      <t>ギョウム</t>
    </rPh>
    <rPh sb="3" eb="5">
      <t>ジュウジ</t>
    </rPh>
    <rPh sb="7" eb="8">
      <t>モノ</t>
    </rPh>
    <phoneticPr fontId="4"/>
  </si>
  <si>
    <t>事務所の名称</t>
    <rPh sb="0" eb="2">
      <t>ジム</t>
    </rPh>
    <rPh sb="2" eb="3">
      <t>ショ</t>
    </rPh>
    <rPh sb="4" eb="6">
      <t>メイショウ</t>
    </rPh>
    <phoneticPr fontId="4"/>
  </si>
  <si>
    <t>事務所コード</t>
    <rPh sb="0" eb="2">
      <t>ジム</t>
    </rPh>
    <rPh sb="2" eb="3">
      <t>ショ</t>
    </rPh>
    <phoneticPr fontId="4"/>
  </si>
  <si>
    <t>宅地建物取引業に従事する者の名簿</t>
    <rPh sb="0" eb="2">
      <t>タクチ</t>
    </rPh>
    <rPh sb="2" eb="4">
      <t>タテモノ</t>
    </rPh>
    <rPh sb="4" eb="7">
      <t>トリヒキギョウ</t>
    </rPh>
    <rPh sb="8" eb="10">
      <t>ジュウジ</t>
    </rPh>
    <rPh sb="12" eb="13">
      <t>モノ</t>
    </rPh>
    <rPh sb="14" eb="16">
      <t>メイボ</t>
    </rPh>
    <phoneticPr fontId="4"/>
  </si>
  <si>
    <t>宅地建物取引業に従事する者の数</t>
    <rPh sb="0" eb="2">
      <t>タクチ</t>
    </rPh>
    <rPh sb="2" eb="4">
      <t>タテモノ</t>
    </rPh>
    <rPh sb="4" eb="7">
      <t>トリヒキギョウ</t>
    </rPh>
    <rPh sb="8" eb="10">
      <t>ジュウジ</t>
    </rPh>
    <rPh sb="12" eb="13">
      <t>モノ</t>
    </rPh>
    <rPh sb="14" eb="15">
      <t>カズ</t>
    </rPh>
    <phoneticPr fontId="4"/>
  </si>
  <si>
    <t>記</t>
    <rPh sb="0" eb="1">
      <t>キ</t>
    </rPh>
    <phoneticPr fontId="4"/>
  </si>
  <si>
    <t>（法人にあっては、代表者の氏名）</t>
    <rPh sb="1" eb="3">
      <t>ホウジン</t>
    </rPh>
    <rPh sb="9" eb="12">
      <t>ダイヒョウシャ</t>
    </rPh>
    <rPh sb="13" eb="15">
      <t>シメイ</t>
    </rPh>
    <phoneticPr fontId="4"/>
  </si>
  <si>
    <t>氏　</t>
    <rPh sb="0" eb="1">
      <t>シメイ</t>
    </rPh>
    <phoneticPr fontId="4"/>
  </si>
  <si>
    <t>②</t>
    <phoneticPr fontId="4"/>
  </si>
  <si>
    <t>「契約形態」の欄は、賃貸借又は使用貸借の別を記入すること。</t>
    <rPh sb="1" eb="3">
      <t>ケイヤク</t>
    </rPh>
    <rPh sb="3" eb="5">
      <t>ケイタイ</t>
    </rPh>
    <rPh sb="7" eb="8">
      <t>ラン</t>
    </rPh>
    <rPh sb="10" eb="13">
      <t>チンタイシャク</t>
    </rPh>
    <rPh sb="13" eb="14">
      <t>マタ</t>
    </rPh>
    <rPh sb="15" eb="17">
      <t>シヨウ</t>
    </rPh>
    <rPh sb="17" eb="19">
      <t>タイシャク</t>
    </rPh>
    <rPh sb="20" eb="21">
      <t>ベツ</t>
    </rPh>
    <rPh sb="22" eb="24">
      <t>キニュウ</t>
    </rPh>
    <phoneticPr fontId="4"/>
  </si>
  <si>
    <t>①</t>
    <phoneticPr fontId="4"/>
  </si>
  <si>
    <t>備　考</t>
    <rPh sb="0" eb="3">
      <t>ビコウ</t>
    </rPh>
    <phoneticPr fontId="4"/>
  </si>
  <si>
    <t>氏　　　　名</t>
    <rPh sb="0" eb="6">
      <t>シメイ</t>
    </rPh>
    <phoneticPr fontId="4"/>
  </si>
  <si>
    <t>上記の記載内容について、事実と相違ないことを誓約します。</t>
    <rPh sb="0" eb="2">
      <t>ジョウキ</t>
    </rPh>
    <rPh sb="3" eb="5">
      <t>キサイ</t>
    </rPh>
    <rPh sb="5" eb="7">
      <t>ナイヨウ</t>
    </rPh>
    <rPh sb="12" eb="14">
      <t>ジジツ</t>
    </rPh>
    <rPh sb="15" eb="17">
      <t>ソウイ</t>
    </rPh>
    <rPh sb="22" eb="24">
      <t>セイヤク</t>
    </rPh>
    <phoneticPr fontId="4"/>
  </si>
  <si>
    <t>（所在地）</t>
    <rPh sb="1" eb="4">
      <t>ショザイチ</t>
    </rPh>
    <phoneticPr fontId="4"/>
  </si>
  <si>
    <t>（事務所名）</t>
    <rPh sb="1" eb="3">
      <t>ジム</t>
    </rPh>
    <rPh sb="3" eb="4">
      <t>トコロ</t>
    </rPh>
    <rPh sb="4" eb="5">
      <t>メイ</t>
    </rPh>
    <phoneticPr fontId="4"/>
  </si>
  <si>
    <t>契約形態</t>
    <rPh sb="0" eb="2">
      <t>ケイヤクビ</t>
    </rPh>
    <rPh sb="2" eb="4">
      <t>ケイタイ</t>
    </rPh>
    <phoneticPr fontId="4"/>
  </si>
  <si>
    <t>契約期間</t>
    <rPh sb="0" eb="2">
      <t>ケイヤクビ</t>
    </rPh>
    <rPh sb="2" eb="4">
      <t>キカン</t>
    </rPh>
    <phoneticPr fontId="4"/>
  </si>
  <si>
    <t>契約相手</t>
    <rPh sb="0" eb="2">
      <t>ケイヤク</t>
    </rPh>
    <rPh sb="2" eb="4">
      <t>アイテ</t>
    </rPh>
    <phoneticPr fontId="4"/>
  </si>
  <si>
    <t>事務所の所有者が申請者と異なる場合</t>
    <rPh sb="0" eb="2">
      <t>ジム</t>
    </rPh>
    <rPh sb="2" eb="3">
      <t>トコロ</t>
    </rPh>
    <rPh sb="4" eb="7">
      <t>ショユウシャ</t>
    </rPh>
    <rPh sb="8" eb="11">
      <t>シンセイシャ</t>
    </rPh>
    <rPh sb="12" eb="13">
      <t>コト</t>
    </rPh>
    <rPh sb="15" eb="17">
      <t>バアイ</t>
    </rPh>
    <phoneticPr fontId="4"/>
  </si>
  <si>
    <t>事項</t>
    <rPh sb="0" eb="2">
      <t>ジコウ</t>
    </rPh>
    <phoneticPr fontId="4"/>
  </si>
  <si>
    <t>事務所を使用する権原に関する書面</t>
    <rPh sb="0" eb="2">
      <t>ジム</t>
    </rPh>
    <rPh sb="2" eb="3">
      <t>トコロ</t>
    </rPh>
    <rPh sb="4" eb="6">
      <t>シヨウ</t>
    </rPh>
    <rPh sb="8" eb="9">
      <t>ケンゲン</t>
    </rPh>
    <rPh sb="9" eb="10">
      <t>ハラ</t>
    </rPh>
    <rPh sb="11" eb="12">
      <t>カン</t>
    </rPh>
    <rPh sb="14" eb="16">
      <t>ショメン</t>
    </rPh>
    <phoneticPr fontId="4"/>
  </si>
  <si>
    <t>上記のとおり相違ありません。</t>
    <rPh sb="0" eb="2">
      <t>ジョウキ</t>
    </rPh>
    <rPh sb="6" eb="8">
      <t>ソウイ</t>
    </rPh>
    <phoneticPr fontId="4"/>
  </si>
  <si>
    <t>職歴</t>
    <rPh sb="0" eb="2">
      <t>ショクレキ</t>
    </rPh>
    <phoneticPr fontId="4"/>
  </si>
  <si>
    <t>（フリガナ）</t>
    <phoneticPr fontId="4"/>
  </si>
  <si>
    <t>その他</t>
    <rPh sb="2" eb="3">
      <t>タ</t>
    </rPh>
    <phoneticPr fontId="4"/>
  </si>
  <si>
    <t>前受金</t>
    <rPh sb="0" eb="1">
      <t>マエ</t>
    </rPh>
    <rPh sb="1" eb="2">
      <t>ウ</t>
    </rPh>
    <rPh sb="2" eb="3">
      <t>キン</t>
    </rPh>
    <phoneticPr fontId="4"/>
  </si>
  <si>
    <t>預り金</t>
    <rPh sb="0" eb="1">
      <t>アズ</t>
    </rPh>
    <rPh sb="2" eb="3">
      <t>キン</t>
    </rPh>
    <phoneticPr fontId="4"/>
  </si>
  <si>
    <t>未払金</t>
    <rPh sb="0" eb="2">
      <t>ミハラ</t>
    </rPh>
    <rPh sb="2" eb="3">
      <t>キン</t>
    </rPh>
    <phoneticPr fontId="4"/>
  </si>
  <si>
    <t>借入金</t>
    <rPh sb="0" eb="1">
      <t>カ</t>
    </rPh>
    <rPh sb="1" eb="2">
      <t>ニュウ</t>
    </rPh>
    <rPh sb="2" eb="3">
      <t>キン</t>
    </rPh>
    <phoneticPr fontId="4"/>
  </si>
  <si>
    <t>負　　債</t>
    <rPh sb="0" eb="4">
      <t>フサイ</t>
    </rPh>
    <phoneticPr fontId="4"/>
  </si>
  <si>
    <t>権利</t>
    <rPh sb="0" eb="2">
      <t>ケンリ</t>
    </rPh>
    <phoneticPr fontId="4"/>
  </si>
  <si>
    <t>備品</t>
    <rPh sb="0" eb="2">
      <t>ビヒン</t>
    </rPh>
    <phoneticPr fontId="4"/>
  </si>
  <si>
    <t>建物</t>
    <rPh sb="0" eb="2">
      <t>タテモノ</t>
    </rPh>
    <phoneticPr fontId="4"/>
  </si>
  <si>
    <t>土地</t>
    <rPh sb="0" eb="2">
      <t>トチ</t>
    </rPh>
    <phoneticPr fontId="4"/>
  </si>
  <si>
    <t>未収入金</t>
    <rPh sb="0" eb="4">
      <t>ミシュウニュウキン</t>
    </rPh>
    <phoneticPr fontId="4"/>
  </si>
  <si>
    <t>有価証券</t>
    <rPh sb="0" eb="2">
      <t>ユウカ</t>
    </rPh>
    <rPh sb="2" eb="4">
      <t>ショウケン</t>
    </rPh>
    <phoneticPr fontId="4"/>
  </si>
  <si>
    <t>現金預金</t>
    <rPh sb="0" eb="2">
      <t>ゲンキン</t>
    </rPh>
    <rPh sb="2" eb="4">
      <t>ヨキン</t>
    </rPh>
    <phoneticPr fontId="4"/>
  </si>
  <si>
    <t>資　　産</t>
    <rPh sb="0" eb="4">
      <t>シサン</t>
    </rPh>
    <phoneticPr fontId="4"/>
  </si>
  <si>
    <t>摘要</t>
    <rPh sb="0" eb="2">
      <t>テキヨウ</t>
    </rPh>
    <phoneticPr fontId="4"/>
  </si>
  <si>
    <t>価格</t>
    <rPh sb="0" eb="2">
      <t>カカク</t>
    </rPh>
    <phoneticPr fontId="4"/>
  </si>
  <si>
    <t>資産</t>
    <rPh sb="0" eb="2">
      <t>シサン</t>
    </rPh>
    <phoneticPr fontId="4"/>
  </si>
  <si>
    <t>法定代理人</t>
    <rPh sb="0" eb="2">
      <t>ホウテイ</t>
    </rPh>
    <rPh sb="2" eb="4">
      <t>ダイリ</t>
    </rPh>
    <rPh sb="4" eb="5">
      <t>ニン</t>
    </rPh>
    <phoneticPr fontId="4"/>
  </si>
  <si>
    <t xml:space="preserve"> 商号又は名称</t>
    <rPh sb="1" eb="3">
      <t>ショウゴウ</t>
    </rPh>
    <rPh sb="3" eb="4">
      <t>マタ</t>
    </rPh>
    <rPh sb="5" eb="7">
      <t>メイショウ</t>
    </rPh>
    <phoneticPr fontId="4"/>
  </si>
  <si>
    <t xml:space="preserve"> 氏　　　　名</t>
    <rPh sb="1" eb="2">
      <t>シ</t>
    </rPh>
    <rPh sb="6" eb="7">
      <t>メイ</t>
    </rPh>
    <phoneticPr fontId="4"/>
  </si>
  <si>
    <t>フリガナ</t>
    <phoneticPr fontId="4"/>
  </si>
  <si>
    <t>◎専任の宅地建物取引士に関する事項</t>
    <rPh sb="1" eb="3">
      <t>センニン</t>
    </rPh>
    <rPh sb="4" eb="6">
      <t>タクチ</t>
    </rPh>
    <rPh sb="6" eb="8">
      <t>タテモノ</t>
    </rPh>
    <rPh sb="12" eb="13">
      <t>カン</t>
    </rPh>
    <rPh sb="15" eb="17">
      <t>ジコウ</t>
    </rPh>
    <phoneticPr fontId="4"/>
  </si>
  <si>
    <t>専任の宅地建物取引士に関する事項（続き）</t>
    <rPh sb="0" eb="2">
      <t>センニン</t>
    </rPh>
    <rPh sb="11" eb="12">
      <t>カン</t>
    </rPh>
    <rPh sb="14" eb="16">
      <t>ジコウ</t>
    </rPh>
    <rPh sb="17" eb="18">
      <t>ツヅ</t>
    </rPh>
    <phoneticPr fontId="4"/>
  </si>
  <si>
    <t>従事する者　　　　　　　名</t>
    <rPh sb="0" eb="2">
      <t>ジュウジ</t>
    </rPh>
    <rPh sb="4" eb="5">
      <t>モノ</t>
    </rPh>
    <rPh sb="12" eb="13">
      <t>メイ</t>
    </rPh>
    <phoneticPr fontId="4"/>
  </si>
  <si>
    <t>専任の宅地建物取引士設置証明書</t>
    <rPh sb="0" eb="2">
      <t>センニン</t>
    </rPh>
    <rPh sb="3" eb="5">
      <t>タクチ</t>
    </rPh>
    <rPh sb="5" eb="7">
      <t>タテモノ</t>
    </rPh>
    <rPh sb="10" eb="12">
      <t>セッチ</t>
    </rPh>
    <rPh sb="12" eb="15">
      <t>ショウメイショ</t>
    </rPh>
    <phoneticPr fontId="4"/>
  </si>
  <si>
    <t>(第一面）</t>
    <phoneticPr fontId="4"/>
  </si>
  <si>
    <t>フリガナ</t>
    <phoneticPr fontId="4"/>
  </si>
  <si>
    <t>フリガナ</t>
    <phoneticPr fontId="4"/>
  </si>
  <si>
    <t>月</t>
    <rPh sb="0" eb="1">
      <t>ガツ</t>
    </rPh>
    <phoneticPr fontId="4"/>
  </si>
  <si>
    <t>令和</t>
    <rPh sb="0" eb="2">
      <t>レイワ</t>
    </rPh>
    <phoneticPr fontId="4"/>
  </si>
  <si>
    <t>三重県知事あて</t>
    <rPh sb="0" eb="2">
      <t>ミエ</t>
    </rPh>
    <rPh sb="2" eb="5">
      <t>ケンチジ</t>
    </rPh>
    <phoneticPr fontId="4"/>
  </si>
  <si>
    <t>FAX番号</t>
    <rPh sb="3" eb="5">
      <t>バンゴウ</t>
    </rPh>
    <phoneticPr fontId="4"/>
  </si>
  <si>
    <t>日）</t>
    <rPh sb="0" eb="1">
      <t>ニチ</t>
    </rPh>
    <phoneticPr fontId="4"/>
  </si>
  <si>
    <t>(有効期間：</t>
    <phoneticPr fontId="4"/>
  </si>
  <si>
    <t>（    ）第          号</t>
    <rPh sb="6" eb="7">
      <t>ダイ</t>
    </rPh>
    <rPh sb="17" eb="18">
      <t>ゴウ</t>
    </rPh>
    <phoneticPr fontId="4"/>
  </si>
  <si>
    <t xml:space="preserve">  年        月        日</t>
    <rPh sb="2" eb="3">
      <t>ネン</t>
    </rPh>
    <rPh sb="11" eb="12">
      <t>ツキ</t>
    </rPh>
    <rPh sb="20" eb="21">
      <t>ヒ</t>
    </rPh>
    <phoneticPr fontId="4"/>
  </si>
  <si>
    <t>三重県知事</t>
    <rPh sb="0" eb="3">
      <t>ミエケン</t>
    </rPh>
    <rPh sb="3" eb="5">
      <t>チジ</t>
    </rPh>
    <phoneticPr fontId="4"/>
  </si>
  <si>
    <t>０１　農業</t>
    <rPh sb="2" eb="4">
      <t>ノウギョウ</t>
    </rPh>
    <phoneticPr fontId="4"/>
  </si>
  <si>
    <t>０２　林業</t>
    <rPh sb="2" eb="4">
      <t>リンギョウ</t>
    </rPh>
    <phoneticPr fontId="4"/>
  </si>
  <si>
    <t>０３　漁業</t>
    <rPh sb="2" eb="4">
      <t>ギョギョウ</t>
    </rPh>
    <phoneticPr fontId="4"/>
  </si>
  <si>
    <t>０４　鉱業</t>
    <rPh sb="2" eb="4">
      <t>コウギョウ</t>
    </rPh>
    <phoneticPr fontId="4"/>
  </si>
  <si>
    <t>０５　建設業</t>
    <rPh sb="2" eb="5">
      <t>ケンセツギョウ</t>
    </rPh>
    <phoneticPr fontId="4"/>
  </si>
  <si>
    <t>０６　製造業</t>
    <rPh sb="2" eb="5">
      <t>セイゾウギョウ</t>
    </rPh>
    <phoneticPr fontId="4"/>
  </si>
  <si>
    <t>０７　電気、ガス、熱供給、水道業</t>
    <rPh sb="2" eb="4">
      <t>デンキ</t>
    </rPh>
    <rPh sb="8" eb="9">
      <t>ネツ</t>
    </rPh>
    <rPh sb="9" eb="11">
      <t>キョウキュウ</t>
    </rPh>
    <rPh sb="12" eb="15">
      <t>スイドウギョウ</t>
    </rPh>
    <phoneticPr fontId="4"/>
  </si>
  <si>
    <t>０８　運輸、通信</t>
    <rPh sb="2" eb="4">
      <t>ウンユ</t>
    </rPh>
    <rPh sb="5" eb="7">
      <t>ツウシン</t>
    </rPh>
    <phoneticPr fontId="4"/>
  </si>
  <si>
    <t>０９　卸売・小売業、飲食店</t>
    <rPh sb="2" eb="4">
      <t>オロシウ</t>
    </rPh>
    <rPh sb="5" eb="8">
      <t>コウリギョウ</t>
    </rPh>
    <rPh sb="9" eb="11">
      <t>インショク</t>
    </rPh>
    <rPh sb="11" eb="12">
      <t>テン</t>
    </rPh>
    <phoneticPr fontId="4"/>
  </si>
  <si>
    <t>１０　金融・保険業</t>
    <rPh sb="2" eb="4">
      <t>キンユウ</t>
    </rPh>
    <rPh sb="5" eb="8">
      <t>ホケンギョウ</t>
    </rPh>
    <phoneticPr fontId="4"/>
  </si>
  <si>
    <t>１１　不動産賃貸業</t>
    <rPh sb="2" eb="5">
      <t>フドウサン</t>
    </rPh>
    <rPh sb="5" eb="8">
      <t>チンタイギョウ</t>
    </rPh>
    <phoneticPr fontId="4"/>
  </si>
  <si>
    <t>１２　不動産管理業</t>
    <rPh sb="2" eb="5">
      <t>フドウサン</t>
    </rPh>
    <rPh sb="5" eb="7">
      <t>カンリ</t>
    </rPh>
    <rPh sb="7" eb="8">
      <t>ギョウ</t>
    </rPh>
    <phoneticPr fontId="4"/>
  </si>
  <si>
    <t>１３　サービス業</t>
    <rPh sb="6" eb="7">
      <t>ギョウ</t>
    </rPh>
    <phoneticPr fontId="4"/>
  </si>
  <si>
    <t>１４　その他</t>
    <rPh sb="4" eb="5">
      <t>タ</t>
    </rPh>
    <phoneticPr fontId="4"/>
  </si>
  <si>
    <t>５０　兼業なし</t>
    <rPh sb="2" eb="4">
      <t>ケンギョウ</t>
    </rPh>
    <phoneticPr fontId="4"/>
  </si>
  <si>
    <t>所属団体</t>
    <rPh sb="0" eb="2">
      <t>ショゾク</t>
    </rPh>
    <rPh sb="2" eb="4">
      <t>ダンタイ</t>
    </rPh>
    <phoneticPr fontId="4"/>
  </si>
  <si>
    <t>５０　所属団体なし</t>
    <rPh sb="3" eb="5">
      <t>ショゾク</t>
    </rPh>
    <rPh sb="5" eb="7">
      <t>ダンタイ</t>
    </rPh>
    <phoneticPr fontId="4"/>
  </si>
  <si>
    <t>加入年月日</t>
    <rPh sb="0" eb="2">
      <t>カニュウ</t>
    </rPh>
    <rPh sb="2" eb="5">
      <t>ネンガッピ</t>
    </rPh>
    <phoneticPr fontId="4"/>
  </si>
  <si>
    <t>０４　(公社)三重県宅地建物取引業協会</t>
    <rPh sb="4" eb="5">
      <t>コウ</t>
    </rPh>
    <rPh sb="5" eb="6">
      <t>シャ</t>
    </rPh>
    <rPh sb="7" eb="10">
      <t>ミエケン</t>
    </rPh>
    <rPh sb="10" eb="12">
      <t>タクチ</t>
    </rPh>
    <rPh sb="12" eb="14">
      <t>タテモノ</t>
    </rPh>
    <rPh sb="14" eb="17">
      <t>トリヒキギョウ</t>
    </rPh>
    <rPh sb="17" eb="19">
      <t>キョウカイ</t>
    </rPh>
    <phoneticPr fontId="4"/>
  </si>
  <si>
    <t>０５　(公社)全日本不動産協会三重県本部</t>
    <rPh sb="4" eb="5">
      <t>コウ</t>
    </rPh>
    <rPh sb="5" eb="6">
      <t>シャ</t>
    </rPh>
    <rPh sb="7" eb="10">
      <t>ゼンニホン</t>
    </rPh>
    <rPh sb="10" eb="13">
      <t>フドウサン</t>
    </rPh>
    <rPh sb="13" eb="15">
      <t>キョウカイ</t>
    </rPh>
    <rPh sb="15" eb="18">
      <t>ミエケン</t>
    </rPh>
    <rPh sb="18" eb="20">
      <t>ホンブ</t>
    </rPh>
    <phoneticPr fontId="4"/>
  </si>
  <si>
    <t>(加入：      年  月  日)</t>
    <rPh sb="1" eb="3">
      <t>カニュウ</t>
    </rPh>
    <rPh sb="10" eb="11">
      <t>ネン</t>
    </rPh>
    <rPh sb="13" eb="14">
      <t>ツキ</t>
    </rPh>
    <rPh sb="16" eb="17">
      <t>ヒ</t>
    </rPh>
    <phoneticPr fontId="4"/>
  </si>
  <si>
    <t>０</t>
    <phoneticPr fontId="4"/>
  </si>
  <si>
    <t>４</t>
    <phoneticPr fontId="4"/>
  </si>
  <si>
    <t>５</t>
    <phoneticPr fontId="4"/>
  </si>
  <si>
    <t>(公社)三重県宅地建物取引業協会</t>
    <phoneticPr fontId="4"/>
  </si>
  <si>
    <t>(公社)全日本不動産協会三重県本部</t>
    <phoneticPr fontId="4"/>
  </si>
  <si>
    <t>所属団体なし</t>
    <phoneticPr fontId="4"/>
  </si>
  <si>
    <t>資本金（千円）</t>
    <rPh sb="0" eb="3">
      <t>シホンキン</t>
    </rPh>
    <rPh sb="4" eb="6">
      <t>センエン</t>
    </rPh>
    <phoneticPr fontId="4"/>
  </si>
  <si>
    <t>０１　代表取締役</t>
    <rPh sb="3" eb="5">
      <t>ダイヒョウ</t>
    </rPh>
    <rPh sb="5" eb="8">
      <t>トリシマリヤク</t>
    </rPh>
    <phoneticPr fontId="4"/>
  </si>
  <si>
    <t>０２　取締役</t>
    <rPh sb="3" eb="6">
      <t>トリシマリヤク</t>
    </rPh>
    <phoneticPr fontId="4"/>
  </si>
  <si>
    <t>０３　監査役</t>
    <rPh sb="3" eb="6">
      <t>カンサヤク</t>
    </rPh>
    <phoneticPr fontId="4"/>
  </si>
  <si>
    <t>０４　代表社員</t>
    <rPh sb="3" eb="5">
      <t>ダイヒョウ</t>
    </rPh>
    <rPh sb="5" eb="7">
      <t>シャイン</t>
    </rPh>
    <phoneticPr fontId="4"/>
  </si>
  <si>
    <t>０５　社員</t>
    <rPh sb="3" eb="5">
      <t>シャイン</t>
    </rPh>
    <phoneticPr fontId="4"/>
  </si>
  <si>
    <t>０７　理事</t>
    <rPh sb="3" eb="5">
      <t>リジ</t>
    </rPh>
    <phoneticPr fontId="4"/>
  </si>
  <si>
    <t>０８　監事</t>
    <rPh sb="3" eb="5">
      <t>カンジ</t>
    </rPh>
    <phoneticPr fontId="4"/>
  </si>
  <si>
    <t>１３　代表執行役</t>
    <rPh sb="3" eb="5">
      <t>ダイヒョウ</t>
    </rPh>
    <rPh sb="5" eb="7">
      <t>シッコウ</t>
    </rPh>
    <rPh sb="7" eb="8">
      <t>ヤク</t>
    </rPh>
    <phoneticPr fontId="4"/>
  </si>
  <si>
    <t>１４　執行役</t>
    <rPh sb="3" eb="5">
      <t>シッコウ</t>
    </rPh>
    <rPh sb="5" eb="6">
      <t>ヤク</t>
    </rPh>
    <phoneticPr fontId="4"/>
  </si>
  <si>
    <t>１５　会計参与</t>
    <rPh sb="3" eb="5">
      <t>カイケイ</t>
    </rPh>
    <rPh sb="5" eb="6">
      <t>サン</t>
    </rPh>
    <rPh sb="6" eb="7">
      <t>ヨ</t>
    </rPh>
    <phoneticPr fontId="4"/>
  </si>
  <si>
    <t>０９　その他</t>
    <rPh sb="5" eb="6">
      <t>タ</t>
    </rPh>
    <phoneticPr fontId="4"/>
  </si>
  <si>
    <t>日～</t>
    <phoneticPr fontId="4"/>
  </si>
  <si>
    <t>242012 津市</t>
    <rPh sb="7" eb="9">
      <t>ツシ</t>
    </rPh>
    <phoneticPr fontId="4"/>
  </si>
  <si>
    <t>242021 四日市市</t>
    <rPh sb="7" eb="11">
      <t>ヨッカイチシ</t>
    </rPh>
    <phoneticPr fontId="4"/>
  </si>
  <si>
    <t>242039 伊勢市</t>
    <rPh sb="7" eb="10">
      <t>イセシ</t>
    </rPh>
    <phoneticPr fontId="4"/>
  </si>
  <si>
    <t>242047 松阪市</t>
    <rPh sb="7" eb="10">
      <t>マツサカシ</t>
    </rPh>
    <phoneticPr fontId="4"/>
  </si>
  <si>
    <t>242055 桑名市</t>
    <rPh sb="7" eb="10">
      <t>クワナシ</t>
    </rPh>
    <phoneticPr fontId="4"/>
  </si>
  <si>
    <t>242071 鈴鹿市</t>
    <rPh sb="7" eb="10">
      <t>スズカシ</t>
    </rPh>
    <phoneticPr fontId="4"/>
  </si>
  <si>
    <t>242080 名張市</t>
    <rPh sb="7" eb="10">
      <t>ナバリシ</t>
    </rPh>
    <phoneticPr fontId="4"/>
  </si>
  <si>
    <t>242098 尾鷲市</t>
    <rPh sb="7" eb="10">
      <t>オワセシ</t>
    </rPh>
    <phoneticPr fontId="4"/>
  </si>
  <si>
    <t>242101 亀山市</t>
    <rPh sb="7" eb="10">
      <t>カメヤマシ</t>
    </rPh>
    <phoneticPr fontId="4"/>
  </si>
  <si>
    <t>242110 鳥羽市</t>
    <rPh sb="7" eb="10">
      <t>トバシ</t>
    </rPh>
    <phoneticPr fontId="4"/>
  </si>
  <si>
    <t>242128 熊野市</t>
    <rPh sb="7" eb="10">
      <t>クマノシ</t>
    </rPh>
    <phoneticPr fontId="4"/>
  </si>
  <si>
    <t>242144 いなべ市</t>
    <rPh sb="10" eb="11">
      <t>シ</t>
    </rPh>
    <phoneticPr fontId="4"/>
  </si>
  <si>
    <t>242152 志摩市</t>
    <rPh sb="7" eb="10">
      <t>シマシ</t>
    </rPh>
    <phoneticPr fontId="4"/>
  </si>
  <si>
    <t>242161 伊賀市</t>
    <rPh sb="7" eb="10">
      <t>イガシ</t>
    </rPh>
    <phoneticPr fontId="4"/>
  </si>
  <si>
    <t>243035 木曽岬町</t>
    <rPh sb="7" eb="11">
      <t>キソサキチョウ</t>
    </rPh>
    <phoneticPr fontId="4"/>
  </si>
  <si>
    <t>243248 東員町</t>
    <rPh sb="7" eb="10">
      <t>トウインチョウ</t>
    </rPh>
    <phoneticPr fontId="4"/>
  </si>
  <si>
    <t>243418 菰野町</t>
    <rPh sb="7" eb="10">
      <t>コモノチョウ</t>
    </rPh>
    <phoneticPr fontId="4"/>
  </si>
  <si>
    <t>243434 朝日町</t>
    <rPh sb="7" eb="10">
      <t>アサヒチョウ</t>
    </rPh>
    <phoneticPr fontId="4"/>
  </si>
  <si>
    <t>243442 川越町</t>
    <rPh sb="7" eb="10">
      <t>カワゴエチョウ</t>
    </rPh>
    <phoneticPr fontId="4"/>
  </si>
  <si>
    <t>244414 多気町</t>
    <rPh sb="7" eb="10">
      <t>タキチョウ</t>
    </rPh>
    <phoneticPr fontId="4"/>
  </si>
  <si>
    <t>244422 明和町</t>
    <rPh sb="7" eb="10">
      <t>メイワチョウ</t>
    </rPh>
    <phoneticPr fontId="4"/>
  </si>
  <si>
    <t>244431 大台町</t>
    <rPh sb="7" eb="10">
      <t>オオダイチョウ</t>
    </rPh>
    <phoneticPr fontId="4"/>
  </si>
  <si>
    <t>244619 玉城町</t>
    <rPh sb="7" eb="10">
      <t>タマキチョウ</t>
    </rPh>
    <phoneticPr fontId="4"/>
  </si>
  <si>
    <t>244708 度会町</t>
    <rPh sb="7" eb="9">
      <t>ワタライ</t>
    </rPh>
    <rPh sb="9" eb="10">
      <t>チョウ</t>
    </rPh>
    <phoneticPr fontId="4"/>
  </si>
  <si>
    <t>244716 大紀町</t>
    <rPh sb="7" eb="10">
      <t>タイキチョウ</t>
    </rPh>
    <phoneticPr fontId="4"/>
  </si>
  <si>
    <t>244724 南伊勢町</t>
    <rPh sb="7" eb="11">
      <t>ミナミイセチョウ</t>
    </rPh>
    <phoneticPr fontId="4"/>
  </si>
  <si>
    <t>245437 紀北町</t>
    <rPh sb="7" eb="10">
      <t>キホクチョウ</t>
    </rPh>
    <phoneticPr fontId="4"/>
  </si>
  <si>
    <t>245615 御浜町</t>
    <rPh sb="7" eb="10">
      <t>ミハマチョウ</t>
    </rPh>
    <phoneticPr fontId="4"/>
  </si>
  <si>
    <t>245623 紀宝町</t>
    <rPh sb="7" eb="10">
      <t>キホウチョウ</t>
    </rPh>
    <phoneticPr fontId="4"/>
  </si>
  <si>
    <t>津市</t>
    <rPh sb="0" eb="2">
      <t>ツシ</t>
    </rPh>
    <phoneticPr fontId="4"/>
  </si>
  <si>
    <t>四日市市</t>
    <rPh sb="0" eb="4">
      <t>ヨッカイチシ</t>
    </rPh>
    <phoneticPr fontId="4"/>
  </si>
  <si>
    <t>伊勢市</t>
    <rPh sb="0" eb="3">
      <t>イセシ</t>
    </rPh>
    <phoneticPr fontId="4"/>
  </si>
  <si>
    <t>松阪市</t>
    <rPh sb="0" eb="3">
      <t>マツサカシ</t>
    </rPh>
    <phoneticPr fontId="4"/>
  </si>
  <si>
    <t>桑名市</t>
    <rPh sb="0" eb="3">
      <t>クワナシ</t>
    </rPh>
    <phoneticPr fontId="4"/>
  </si>
  <si>
    <t>鈴鹿市</t>
    <rPh sb="0" eb="3">
      <t>スズカシ</t>
    </rPh>
    <phoneticPr fontId="4"/>
  </si>
  <si>
    <t>名張市</t>
    <rPh sb="0" eb="3">
      <t>ナバリシ</t>
    </rPh>
    <phoneticPr fontId="4"/>
  </si>
  <si>
    <t>尾鷲市</t>
    <rPh sb="0" eb="3">
      <t>オワセシ</t>
    </rPh>
    <phoneticPr fontId="4"/>
  </si>
  <si>
    <t>亀山市</t>
    <rPh sb="0" eb="3">
      <t>カメヤマシ</t>
    </rPh>
    <phoneticPr fontId="4"/>
  </si>
  <si>
    <t>鳥羽市</t>
    <rPh sb="0" eb="3">
      <t>トバシ</t>
    </rPh>
    <phoneticPr fontId="4"/>
  </si>
  <si>
    <t>熊野市</t>
    <rPh sb="0" eb="3">
      <t>クマノシ</t>
    </rPh>
    <phoneticPr fontId="4"/>
  </si>
  <si>
    <t>いなべ市</t>
    <rPh sb="3" eb="4">
      <t>シ</t>
    </rPh>
    <phoneticPr fontId="4"/>
  </si>
  <si>
    <t>志摩市</t>
    <rPh sb="0" eb="3">
      <t>シマシ</t>
    </rPh>
    <phoneticPr fontId="4"/>
  </si>
  <si>
    <t>伊賀市</t>
    <rPh sb="0" eb="3">
      <t>イガシ</t>
    </rPh>
    <phoneticPr fontId="4"/>
  </si>
  <si>
    <t>木曽岬町</t>
    <rPh sb="0" eb="4">
      <t>キソサキチョウ</t>
    </rPh>
    <phoneticPr fontId="4"/>
  </si>
  <si>
    <t>東員町</t>
    <rPh sb="0" eb="3">
      <t>トウインチョウ</t>
    </rPh>
    <phoneticPr fontId="4"/>
  </si>
  <si>
    <t>菰野町</t>
    <rPh sb="0" eb="3">
      <t>コモノチョウ</t>
    </rPh>
    <phoneticPr fontId="4"/>
  </si>
  <si>
    <t>朝日町</t>
    <rPh sb="0" eb="3">
      <t>アサヒチョウ</t>
    </rPh>
    <phoneticPr fontId="4"/>
  </si>
  <si>
    <t>川越町</t>
    <rPh sb="0" eb="3">
      <t>カワゴエチョウ</t>
    </rPh>
    <phoneticPr fontId="4"/>
  </si>
  <si>
    <t>多気町</t>
    <rPh sb="0" eb="3">
      <t>タキチョウ</t>
    </rPh>
    <phoneticPr fontId="4"/>
  </si>
  <si>
    <t>明和町</t>
    <rPh sb="0" eb="3">
      <t>メイワチョウ</t>
    </rPh>
    <phoneticPr fontId="4"/>
  </si>
  <si>
    <t>大台町</t>
    <rPh sb="0" eb="3">
      <t>オオダイチョウ</t>
    </rPh>
    <phoneticPr fontId="4"/>
  </si>
  <si>
    <t>玉城町</t>
    <rPh sb="0" eb="3">
      <t>タマキチョウ</t>
    </rPh>
    <phoneticPr fontId="4"/>
  </si>
  <si>
    <t>度会町</t>
    <rPh sb="0" eb="2">
      <t>ワタライ</t>
    </rPh>
    <rPh sb="2" eb="3">
      <t>チョウ</t>
    </rPh>
    <phoneticPr fontId="4"/>
  </si>
  <si>
    <t>大紀町</t>
    <rPh sb="0" eb="3">
      <t>タイキチョウ</t>
    </rPh>
    <phoneticPr fontId="4"/>
  </si>
  <si>
    <t>南伊勢町</t>
    <rPh sb="0" eb="4">
      <t>ミナミイセチョウ</t>
    </rPh>
    <phoneticPr fontId="4"/>
  </si>
  <si>
    <t>紀北町</t>
    <rPh sb="0" eb="3">
      <t>キホクチョウ</t>
    </rPh>
    <phoneticPr fontId="4"/>
  </si>
  <si>
    <t>御浜町</t>
    <rPh sb="0" eb="3">
      <t>ミハマチョウ</t>
    </rPh>
    <phoneticPr fontId="4"/>
  </si>
  <si>
    <t>紀宝町</t>
    <rPh sb="0" eb="3">
      <t>キホウチョウ</t>
    </rPh>
    <phoneticPr fontId="4"/>
  </si>
  <si>
    <t>桑名郡</t>
    <rPh sb="0" eb="3">
      <t>クワナグン</t>
    </rPh>
    <phoneticPr fontId="4"/>
  </si>
  <si>
    <t>員弁郡</t>
    <rPh sb="0" eb="3">
      <t>イナベグン</t>
    </rPh>
    <phoneticPr fontId="4"/>
  </si>
  <si>
    <t>三重郡</t>
    <rPh sb="0" eb="2">
      <t>ミエ</t>
    </rPh>
    <rPh sb="2" eb="3">
      <t>グン</t>
    </rPh>
    <phoneticPr fontId="4"/>
  </si>
  <si>
    <t>多気郡</t>
    <rPh sb="0" eb="3">
      <t>タキグン</t>
    </rPh>
    <phoneticPr fontId="4"/>
  </si>
  <si>
    <t>度会郡</t>
    <rPh sb="0" eb="3">
      <t>ワタライグン</t>
    </rPh>
    <phoneticPr fontId="4"/>
  </si>
  <si>
    <t>北牟婁郡</t>
    <rPh sb="0" eb="4">
      <t>キタムログン</t>
    </rPh>
    <phoneticPr fontId="4"/>
  </si>
  <si>
    <t>南牟婁郡</t>
    <rPh sb="0" eb="4">
      <t>ミナミムログン</t>
    </rPh>
    <phoneticPr fontId="4"/>
  </si>
  <si>
    <t>所在地（つづき）</t>
    <rPh sb="0" eb="3">
      <t>ショザイチ</t>
    </rPh>
    <phoneticPr fontId="4"/>
  </si>
  <si>
    <t>所在地（市町村名）</t>
    <rPh sb="0" eb="3">
      <t>ショザイチ</t>
    </rPh>
    <rPh sb="4" eb="7">
      <t>シチョウソン</t>
    </rPh>
    <rPh sb="7" eb="8">
      <t>メイ</t>
    </rPh>
    <phoneticPr fontId="4"/>
  </si>
  <si>
    <t>市町コード</t>
    <rPh sb="0" eb="1">
      <t>シ</t>
    </rPh>
    <rPh sb="1" eb="2">
      <t>マチ</t>
    </rPh>
    <phoneticPr fontId="4"/>
  </si>
  <si>
    <t>年</t>
  </si>
  <si>
    <t>月</t>
  </si>
  <si>
    <t>日</t>
  </si>
  <si>
    <t>三重県収入証紙貼付欄</t>
    <rPh sb="0" eb="3">
      <t>ミエケン</t>
    </rPh>
    <rPh sb="3" eb="5">
      <t>シュウニュウ</t>
    </rPh>
    <rPh sb="5" eb="7">
      <t>ショウシ</t>
    </rPh>
    <rPh sb="7" eb="9">
      <t>チョウフ</t>
    </rPh>
    <rPh sb="9" eb="10">
      <t>ラン</t>
    </rPh>
    <phoneticPr fontId="4"/>
  </si>
  <si>
    <t>免許申請書（新規・更新とも33,000円）</t>
    <rPh sb="0" eb="2">
      <t>メンキョ</t>
    </rPh>
    <rPh sb="2" eb="5">
      <t>シンセイショ</t>
    </rPh>
    <rPh sb="6" eb="8">
      <t>シンキ</t>
    </rPh>
    <rPh sb="9" eb="11">
      <t>コウシン</t>
    </rPh>
    <rPh sb="19" eb="20">
      <t>エン</t>
    </rPh>
    <phoneticPr fontId="4"/>
  </si>
  <si>
    <t>　申請者、申請者の役員、令第２条の２に規定する使用人、法定代理人及び 法定代理人の役員は、法第５条第１項各号に該当しない者であることを 誓約します。</t>
    <rPh sb="1" eb="4">
      <t>シンセイシャ</t>
    </rPh>
    <rPh sb="5" eb="8">
      <t>シンセイシャ</t>
    </rPh>
    <rPh sb="9" eb="11">
      <t>ヤクイン</t>
    </rPh>
    <rPh sb="12" eb="13">
      <t>レイ</t>
    </rPh>
    <rPh sb="13" eb="14">
      <t>ダイ</t>
    </rPh>
    <rPh sb="15" eb="16">
      <t>ジョウ</t>
    </rPh>
    <rPh sb="19" eb="21">
      <t>キテイ</t>
    </rPh>
    <rPh sb="23" eb="25">
      <t>シヨウ</t>
    </rPh>
    <rPh sb="25" eb="26">
      <t>ニン</t>
    </rPh>
    <rPh sb="27" eb="29">
      <t>ホウテイ</t>
    </rPh>
    <rPh sb="29" eb="31">
      <t>ダイリ</t>
    </rPh>
    <rPh sb="31" eb="32">
      <t>ニン</t>
    </rPh>
    <rPh sb="32" eb="33">
      <t>オヨ</t>
    </rPh>
    <phoneticPr fontId="4"/>
  </si>
  <si>
    <t>あて</t>
    <phoneticPr fontId="4"/>
  </si>
  <si>
    <t>三重県知事</t>
    <rPh sb="0" eb="2">
      <t>ミエ</t>
    </rPh>
    <rPh sb="2" eb="5">
      <t>ケンチジ</t>
    </rPh>
    <phoneticPr fontId="4"/>
  </si>
  <si>
    <t>　下記の事務所は、宅地建物取引業法第31条の３第１項に規定する要件を備えていることを証明します。</t>
    <rPh sb="1" eb="3">
      <t>カキ</t>
    </rPh>
    <rPh sb="4" eb="6">
      <t>ジム</t>
    </rPh>
    <rPh sb="6" eb="7">
      <t>トコロ</t>
    </rPh>
    <rPh sb="9" eb="11">
      <t>タクチ</t>
    </rPh>
    <rPh sb="11" eb="13">
      <t>タテモノ</t>
    </rPh>
    <rPh sb="13" eb="16">
      <t>トリヒキギョウ</t>
    </rPh>
    <rPh sb="16" eb="17">
      <t>ホウ</t>
    </rPh>
    <rPh sb="17" eb="18">
      <t>ダイ</t>
    </rPh>
    <rPh sb="20" eb="21">
      <t>ジョウ</t>
    </rPh>
    <rPh sb="23" eb="24">
      <t>ダイ</t>
    </rPh>
    <rPh sb="25" eb="26">
      <t>コウ</t>
    </rPh>
    <rPh sb="27" eb="29">
      <t>キテイ</t>
    </rPh>
    <rPh sb="31" eb="33">
      <t>ヨウケン</t>
    </rPh>
    <rPh sb="34" eb="35">
      <t>ソナ</t>
    </rPh>
    <phoneticPr fontId="4"/>
  </si>
  <si>
    <t>三重県知事　あて</t>
    <rPh sb="0" eb="2">
      <t>ミエ</t>
    </rPh>
    <rPh sb="2" eb="5">
      <t>ケンチジ</t>
    </rPh>
    <phoneticPr fontId="4"/>
  </si>
  <si>
    <t>―</t>
    <phoneticPr fontId="4"/>
  </si>
  <si>
    <t xml:space="preserve">うち専任の宅地建物取引士 </t>
    <rPh sb="2" eb="4">
      <t>センニン</t>
    </rPh>
    <rPh sb="5" eb="7">
      <t>タクチ</t>
    </rPh>
    <rPh sb="7" eb="9">
      <t>タテモノ</t>
    </rPh>
    <phoneticPr fontId="4"/>
  </si>
  <si>
    <t>名</t>
    <phoneticPr fontId="4"/>
  </si>
  <si>
    <t>氏   名</t>
    <rPh sb="0" eb="1">
      <t>シ</t>
    </rPh>
    <rPh sb="4" eb="5">
      <t>メイ</t>
    </rPh>
    <phoneticPr fontId="4"/>
  </si>
  <si>
    <t>生 年 月 日</t>
    <rPh sb="0" eb="1">
      <t>セイ</t>
    </rPh>
    <rPh sb="2" eb="3">
      <t>ネン</t>
    </rPh>
    <rPh sb="4" eb="5">
      <t>ガツ</t>
    </rPh>
    <rPh sb="6" eb="7">
      <t>ニチ</t>
    </rPh>
    <phoneticPr fontId="4"/>
  </si>
  <si>
    <t>1.男 2.女</t>
  </si>
  <si>
    <t>従業者証
明書番号</t>
    <rPh sb="0" eb="3">
      <t>ジュウギョウシャ</t>
    </rPh>
    <rPh sb="3" eb="4">
      <t>ショウ</t>
    </rPh>
    <rPh sb="5" eb="6">
      <t>アキラ</t>
    </rPh>
    <rPh sb="6" eb="7">
      <t>ショ</t>
    </rPh>
    <rPh sb="7" eb="9">
      <t>バンゴウ</t>
    </rPh>
    <phoneticPr fontId="4"/>
  </si>
  <si>
    <t>主たる
職務内容</t>
    <rPh sb="0" eb="1">
      <t>シュ</t>
    </rPh>
    <rPh sb="4" eb="6">
      <t>ショクム</t>
    </rPh>
    <rPh sb="6" eb="8">
      <t>ナイヨウ</t>
    </rPh>
    <phoneticPr fontId="4"/>
  </si>
  <si>
    <t>宅地建物取引士で
あるか否かの別</t>
    <rPh sb="0" eb="2">
      <t>タクチ</t>
    </rPh>
    <rPh sb="2" eb="4">
      <t>タテモノ</t>
    </rPh>
    <rPh sb="12" eb="13">
      <t>イナ</t>
    </rPh>
    <rPh sb="15" eb="16">
      <t>ベツ</t>
    </rPh>
    <phoneticPr fontId="4"/>
  </si>
  <si>
    <t>[</t>
    <phoneticPr fontId="4"/>
  </si>
  <si>
    <t>　</t>
  </si>
  <si>
    <t>北海道</t>
    <rPh sb="0" eb="3">
      <t>ホッカイドウ</t>
    </rPh>
    <phoneticPr fontId="4"/>
  </si>
  <si>
    <t>青森</t>
    <rPh sb="0" eb="2">
      <t>アオモリ</t>
    </rPh>
    <phoneticPr fontId="4"/>
  </si>
  <si>
    <t>岩手</t>
    <rPh sb="0" eb="2">
      <t>イワテ</t>
    </rPh>
    <phoneticPr fontId="4"/>
  </si>
  <si>
    <t>宮城</t>
    <rPh sb="0" eb="2">
      <t>ミヤギ</t>
    </rPh>
    <phoneticPr fontId="4"/>
  </si>
  <si>
    <t>秋田</t>
    <rPh sb="0" eb="2">
      <t>アキタ</t>
    </rPh>
    <phoneticPr fontId="4"/>
  </si>
  <si>
    <t>山形</t>
    <rPh sb="0" eb="2">
      <t>ヤマガタ</t>
    </rPh>
    <phoneticPr fontId="4"/>
  </si>
  <si>
    <t>福島</t>
    <rPh sb="0" eb="2">
      <t>フクシマ</t>
    </rPh>
    <phoneticPr fontId="4"/>
  </si>
  <si>
    <t>茨木</t>
    <rPh sb="0" eb="2">
      <t>イバラギ</t>
    </rPh>
    <phoneticPr fontId="4"/>
  </si>
  <si>
    <t>栃木</t>
    <rPh sb="0" eb="2">
      <t>トチギ</t>
    </rPh>
    <phoneticPr fontId="4"/>
  </si>
  <si>
    <t>群馬</t>
    <rPh sb="0" eb="2">
      <t>グンマ</t>
    </rPh>
    <phoneticPr fontId="4"/>
  </si>
  <si>
    <t>埼玉</t>
    <rPh sb="0" eb="2">
      <t>サイタマ</t>
    </rPh>
    <phoneticPr fontId="4"/>
  </si>
  <si>
    <t>千葉</t>
    <rPh sb="0" eb="2">
      <t>チバ</t>
    </rPh>
    <phoneticPr fontId="4"/>
  </si>
  <si>
    <t>東京</t>
    <rPh sb="0" eb="2">
      <t>トウキョウ</t>
    </rPh>
    <phoneticPr fontId="4"/>
  </si>
  <si>
    <t>神奈川</t>
    <rPh sb="0" eb="3">
      <t>カナガワ</t>
    </rPh>
    <phoneticPr fontId="4"/>
  </si>
  <si>
    <t>新潟</t>
    <rPh sb="0" eb="2">
      <t>ニイガタ</t>
    </rPh>
    <phoneticPr fontId="4"/>
  </si>
  <si>
    <t>富山</t>
    <rPh sb="0" eb="2">
      <t>トヤマ</t>
    </rPh>
    <phoneticPr fontId="4"/>
  </si>
  <si>
    <t>石川</t>
    <rPh sb="0" eb="2">
      <t>イシカワ</t>
    </rPh>
    <phoneticPr fontId="4"/>
  </si>
  <si>
    <t>福井</t>
    <rPh sb="0" eb="2">
      <t>フクイ</t>
    </rPh>
    <phoneticPr fontId="4"/>
  </si>
  <si>
    <t>山梨</t>
    <rPh sb="0" eb="2">
      <t>ヤマナシ</t>
    </rPh>
    <phoneticPr fontId="4"/>
  </si>
  <si>
    <t>長野</t>
    <rPh sb="0" eb="2">
      <t>ナガノ</t>
    </rPh>
    <phoneticPr fontId="4"/>
  </si>
  <si>
    <t>岐阜</t>
    <rPh sb="0" eb="2">
      <t>ギフ</t>
    </rPh>
    <phoneticPr fontId="4"/>
  </si>
  <si>
    <t>静岡</t>
    <rPh sb="0" eb="2">
      <t>シズオカ</t>
    </rPh>
    <phoneticPr fontId="4"/>
  </si>
  <si>
    <t>愛知</t>
    <rPh sb="0" eb="2">
      <t>アイチ</t>
    </rPh>
    <phoneticPr fontId="4"/>
  </si>
  <si>
    <t>三重</t>
    <rPh sb="0" eb="2">
      <t>ミエ</t>
    </rPh>
    <phoneticPr fontId="4"/>
  </si>
  <si>
    <t>滋賀</t>
    <rPh sb="0" eb="2">
      <t>シガ</t>
    </rPh>
    <phoneticPr fontId="4"/>
  </si>
  <si>
    <t>京都</t>
    <rPh sb="0" eb="2">
      <t>キョウト</t>
    </rPh>
    <phoneticPr fontId="4"/>
  </si>
  <si>
    <t>大阪</t>
    <rPh sb="0" eb="2">
      <t>オオサカ</t>
    </rPh>
    <phoneticPr fontId="4"/>
  </si>
  <si>
    <t>兵庫</t>
    <rPh sb="0" eb="2">
      <t>ヒョウゴ</t>
    </rPh>
    <phoneticPr fontId="4"/>
  </si>
  <si>
    <t>奈良</t>
    <rPh sb="0" eb="2">
      <t>ナラ</t>
    </rPh>
    <phoneticPr fontId="4"/>
  </si>
  <si>
    <t>和歌山</t>
    <rPh sb="0" eb="3">
      <t>ワカヤマ</t>
    </rPh>
    <phoneticPr fontId="4"/>
  </si>
  <si>
    <t>鳥取</t>
    <rPh sb="0" eb="2">
      <t>トットリ</t>
    </rPh>
    <phoneticPr fontId="4"/>
  </si>
  <si>
    <t>島根</t>
    <rPh sb="0" eb="2">
      <t>シマネ</t>
    </rPh>
    <phoneticPr fontId="4"/>
  </si>
  <si>
    <t>岡山</t>
    <rPh sb="0" eb="2">
      <t>オカヤマ</t>
    </rPh>
    <phoneticPr fontId="4"/>
  </si>
  <si>
    <t>広島</t>
    <rPh sb="0" eb="2">
      <t>ヒロシマ</t>
    </rPh>
    <phoneticPr fontId="4"/>
  </si>
  <si>
    <t>山口</t>
    <rPh sb="0" eb="2">
      <t>ヤマグチ</t>
    </rPh>
    <phoneticPr fontId="4"/>
  </si>
  <si>
    <t>徳島</t>
    <rPh sb="0" eb="2">
      <t>トクシマ</t>
    </rPh>
    <phoneticPr fontId="4"/>
  </si>
  <si>
    <t>香川</t>
    <rPh sb="0" eb="2">
      <t>カガワ</t>
    </rPh>
    <phoneticPr fontId="4"/>
  </si>
  <si>
    <t>愛媛</t>
    <rPh sb="0" eb="2">
      <t>エヒメ</t>
    </rPh>
    <phoneticPr fontId="4"/>
  </si>
  <si>
    <t>高知</t>
    <rPh sb="0" eb="2">
      <t>コウチ</t>
    </rPh>
    <phoneticPr fontId="4"/>
  </si>
  <si>
    <t>福岡</t>
    <rPh sb="0" eb="2">
      <t>フクオカ</t>
    </rPh>
    <phoneticPr fontId="4"/>
  </si>
  <si>
    <t>佐賀</t>
    <rPh sb="0" eb="2">
      <t>サガ</t>
    </rPh>
    <phoneticPr fontId="4"/>
  </si>
  <si>
    <t>長崎</t>
    <rPh sb="0" eb="2">
      <t>ナガサキ</t>
    </rPh>
    <phoneticPr fontId="4"/>
  </si>
  <si>
    <t>熊本</t>
    <rPh sb="0" eb="2">
      <t>クマモト</t>
    </rPh>
    <phoneticPr fontId="4"/>
  </si>
  <si>
    <t>大分</t>
    <rPh sb="0" eb="2">
      <t>オオイタ</t>
    </rPh>
    <phoneticPr fontId="4"/>
  </si>
  <si>
    <t>宮崎</t>
    <rPh sb="0" eb="2">
      <t>ミヤザキ</t>
    </rPh>
    <phoneticPr fontId="4"/>
  </si>
  <si>
    <t>鹿児島</t>
    <rPh sb="0" eb="3">
      <t>カゴシマ</t>
    </rPh>
    <phoneticPr fontId="4"/>
  </si>
  <si>
    <t>沖縄</t>
    <rPh sb="0" eb="2">
      <t>オキナワ</t>
    </rPh>
    <phoneticPr fontId="4"/>
  </si>
  <si>
    <t>「宅地建物取引士証」の写しを添付
(裏面に記載があれば、裏面も添付）</t>
    <rPh sb="18" eb="20">
      <t>ウラメン</t>
    </rPh>
    <rPh sb="21" eb="23">
      <t>キサイ</t>
    </rPh>
    <rPh sb="28" eb="30">
      <t>ウラメン</t>
    </rPh>
    <rPh sb="31" eb="33">
      <t>テンプ</t>
    </rPh>
    <phoneticPr fontId="4"/>
  </si>
  <si>
    <t>専任の宅地建物取引士に関する書類</t>
    <phoneticPr fontId="4"/>
  </si>
  <si>
    <t>（個人業者のみ記入）</t>
    <rPh sb="1" eb="3">
      <t>コジン</t>
    </rPh>
    <rPh sb="3" eb="5">
      <t>ギョウシャ</t>
    </rPh>
    <rPh sb="7" eb="9">
      <t>キニュウ</t>
    </rPh>
    <phoneticPr fontId="4"/>
  </si>
  <si>
    <t>日現在</t>
    <rPh sb="0" eb="1">
      <t>ニチ</t>
    </rPh>
    <rPh sb="1" eb="3">
      <t>ゲンザイ</t>
    </rPh>
    <phoneticPr fontId="4"/>
  </si>
  <si>
    <t>円</t>
    <rPh sb="0" eb="1">
      <t>エン</t>
    </rPh>
    <phoneticPr fontId="4"/>
  </si>
  <si>
    <t>北海</t>
    <rPh sb="0" eb="2">
      <t>ホッカイ</t>
    </rPh>
    <phoneticPr fontId="4"/>
  </si>
  <si>
    <t>市区郡</t>
  </si>
  <si>
    <t>区町村</t>
  </si>
  <si>
    <t>「役名コード」</t>
    <rPh sb="1" eb="2">
      <t>ヤク</t>
    </rPh>
    <rPh sb="2" eb="3">
      <t>メイ</t>
    </rPh>
    <phoneticPr fontId="4"/>
  </si>
  <si>
    <t>相　談　役</t>
    <rPh sb="0" eb="1">
      <t>ソウ</t>
    </rPh>
    <rPh sb="2" eb="3">
      <t>ダン</t>
    </rPh>
    <rPh sb="4" eb="5">
      <t>ヤク</t>
    </rPh>
    <phoneticPr fontId="4"/>
  </si>
  <si>
    <t>顧　　　問</t>
    <rPh sb="0" eb="1">
      <t>コ</t>
    </rPh>
    <rPh sb="4" eb="5">
      <t>トイ</t>
    </rPh>
    <phoneticPr fontId="4"/>
  </si>
  <si>
    <t>(円)</t>
    <rPh sb="1" eb="2">
      <t>エン</t>
    </rPh>
    <phoneticPr fontId="4"/>
  </si>
  <si>
    <t>割　合</t>
    <rPh sb="0" eb="3">
      <t>ワリアイ</t>
    </rPh>
    <phoneticPr fontId="4"/>
  </si>
  <si>
    <t>日から</t>
    <rPh sb="0" eb="1">
      <t>ニチ</t>
    </rPh>
    <phoneticPr fontId="4"/>
  </si>
  <si>
    <t>日まで</t>
    <rPh sb="0" eb="1">
      <t>ニチ</t>
    </rPh>
    <phoneticPr fontId="4"/>
  </si>
  <si>
    <t>売　買</t>
    <rPh sb="0" eb="1">
      <t>バイ</t>
    </rPh>
    <rPh sb="2" eb="3">
      <t>バイ</t>
    </rPh>
    <phoneticPr fontId="4"/>
  </si>
  <si>
    <t>交　換</t>
    <rPh sb="0" eb="1">
      <t>コウ</t>
    </rPh>
    <rPh sb="2" eb="3">
      <t>カン</t>
    </rPh>
    <phoneticPr fontId="4"/>
  </si>
  <si>
    <t>賃　貸</t>
    <rPh sb="0" eb="1">
      <t>チン</t>
    </rPh>
    <rPh sb="2" eb="3">
      <t>カシ</t>
    </rPh>
    <phoneticPr fontId="4"/>
  </si>
  <si>
    <t>件　数</t>
    <rPh sb="0" eb="1">
      <t>ケン</t>
    </rPh>
    <rPh sb="2" eb="3">
      <t>スウ</t>
    </rPh>
    <phoneticPr fontId="4"/>
  </si>
  <si>
    <t>価　格</t>
    <phoneticPr fontId="4"/>
  </si>
  <si>
    <t>の １ 年 間</t>
    <rPh sb="4" eb="5">
      <t>トシ</t>
    </rPh>
    <rPh sb="6" eb="7">
      <t>アイダ</t>
    </rPh>
    <phoneticPr fontId="4"/>
  </si>
  <si>
    <t>宅地及び建物</t>
    <rPh sb="0" eb="2">
      <t>タクチ</t>
    </rPh>
    <rPh sb="2" eb="3">
      <t>オヨ</t>
    </rPh>
    <phoneticPr fontId="4"/>
  </si>
  <si>
    <t>備　考</t>
    <rPh sb="0" eb="1">
      <t>ビ</t>
    </rPh>
    <rPh sb="2" eb="3">
      <t>コウ</t>
    </rPh>
    <phoneticPr fontId="4"/>
  </si>
  <si>
    <t>２　「組織変更」の欄には、合併又は商号若しくは名称の変更について記入すること。</t>
    <phoneticPr fontId="4"/>
  </si>
  <si>
    <t>１　新規に免許を申請する者は、「最初の免許」の欄に「新規」と記入すること。また、更新申請の場合</t>
    <phoneticPr fontId="4"/>
  </si>
  <si>
    <t>は、「最初の免許」の欄の上段に最初の免許年月日を、下段に「三重県知事」と記入すること。</t>
    <phoneticPr fontId="4"/>
  </si>
  <si>
    <t>組　　織　　変　　更</t>
    <rPh sb="0" eb="1">
      <t>グミ</t>
    </rPh>
    <rPh sb="3" eb="4">
      <t>オリ</t>
    </rPh>
    <rPh sb="6" eb="7">
      <t>ヘン</t>
    </rPh>
    <rPh sb="9" eb="10">
      <t>サラ</t>
    </rPh>
    <phoneticPr fontId="4"/>
  </si>
  <si>
    <t>宅 地 建 物 取 引 業 経 歴 書</t>
    <rPh sb="0" eb="1">
      <t>タク</t>
    </rPh>
    <rPh sb="2" eb="3">
      <t>チ</t>
    </rPh>
    <rPh sb="4" eb="5">
      <t>タツル</t>
    </rPh>
    <rPh sb="6" eb="7">
      <t>モノ</t>
    </rPh>
    <rPh sb="8" eb="9">
      <t>トリ</t>
    </rPh>
    <rPh sb="10" eb="11">
      <t>イン</t>
    </rPh>
    <rPh sb="12" eb="13">
      <t>ギョウ</t>
    </rPh>
    <rPh sb="14" eb="15">
      <t>ヘ</t>
    </rPh>
    <rPh sb="16" eb="17">
      <t>レキ</t>
    </rPh>
    <rPh sb="18" eb="19">
      <t>ショ</t>
    </rPh>
    <phoneticPr fontId="4"/>
  </si>
  <si>
    <t>建物</t>
    <rPh sb="0" eb="1">
      <t>タ</t>
    </rPh>
    <phoneticPr fontId="4"/>
  </si>
  <si>
    <t>合計</t>
    <rPh sb="0" eb="1">
      <t>ゴウ</t>
    </rPh>
    <phoneticPr fontId="4"/>
  </si>
  <si>
    <t>新規申請の場合は空欄とする。</t>
    <phoneticPr fontId="4"/>
  </si>
  <si>
    <t>「期間」の欄は、更新申請直前５年間の事業年度ごとに、次のように記入すること。</t>
    <phoneticPr fontId="4"/>
  </si>
  <si>
    <t>①法人…定款に定めている事業年度を１期とする。</t>
    <phoneticPr fontId="4"/>
  </si>
  <si>
    <t>②個人…１月１日～12月31日までを１期とする。</t>
    <phoneticPr fontId="4"/>
  </si>
  <si>
    <t>「イ　代理又は媒介の実績」における「売買・交換」の欄には、上段に売買の実績を、下段に交</t>
    <phoneticPr fontId="4"/>
  </si>
  <si>
    <t>換の実
績を記入すること。</t>
    <phoneticPr fontId="4"/>
  </si>
  <si>
    <t>　　　　　　　　　　　　　　　　</t>
    <phoneticPr fontId="4"/>
  </si>
  <si>
    <t>―</t>
    <phoneticPr fontId="4"/>
  </si>
  <si>
    <t>「所有者」の欄は、事務所の所有者の氏名又は法人名（法人の代表者名を含む）を記入すること。</t>
    <rPh sb="1" eb="4">
      <t>ショユウシャ</t>
    </rPh>
    <rPh sb="6" eb="7">
      <t>ラン</t>
    </rPh>
    <rPh sb="9" eb="11">
      <t>ジム</t>
    </rPh>
    <rPh sb="11" eb="12">
      <t>トコロ</t>
    </rPh>
    <rPh sb="13" eb="16">
      <t>ショユウシャ</t>
    </rPh>
    <rPh sb="17" eb="19">
      <t>シメイ</t>
    </rPh>
    <rPh sb="19" eb="20">
      <t>マタ</t>
    </rPh>
    <rPh sb="21" eb="23">
      <t>ホウジン</t>
    </rPh>
    <rPh sb="23" eb="24">
      <t>メイ</t>
    </rPh>
    <rPh sb="25" eb="27">
      <t>ホウジン</t>
    </rPh>
    <rPh sb="28" eb="31">
      <t>ダイヒョウシャ</t>
    </rPh>
    <rPh sb="31" eb="32">
      <t>メイ</t>
    </rPh>
    <rPh sb="33" eb="34">
      <t>フク</t>
    </rPh>
    <phoneticPr fontId="4"/>
  </si>
  <si>
    <t>「事務所の所有者が申請者と異なる場合」の欄は、事務所の所有者が免許申請者と異なる場合にのみ次により記入すること。</t>
    <rPh sb="1" eb="3">
      <t>ジム</t>
    </rPh>
    <rPh sb="3" eb="4">
      <t>トコロ</t>
    </rPh>
    <rPh sb="5" eb="8">
      <t>ショユウシャ</t>
    </rPh>
    <rPh sb="9" eb="12">
      <t>シンセイシャ</t>
    </rPh>
    <rPh sb="13" eb="14">
      <t>コト</t>
    </rPh>
    <rPh sb="16" eb="18">
      <t>バアイ</t>
    </rPh>
    <rPh sb="20" eb="21">
      <t>ラン</t>
    </rPh>
    <rPh sb="23" eb="25">
      <t>ジム</t>
    </rPh>
    <rPh sb="25" eb="26">
      <t>トコロ</t>
    </rPh>
    <rPh sb="27" eb="30">
      <t>ショユウシャ</t>
    </rPh>
    <rPh sb="31" eb="33">
      <t>メンキョ</t>
    </rPh>
    <rPh sb="33" eb="36">
      <t>シンセイシャ</t>
    </rPh>
    <phoneticPr fontId="4"/>
  </si>
  <si>
    <t>「用途」の欄は、土地建物登記簿謄本、建物賃貸借契約書又は建物使用貸借契約書等に記載された用途（事務所等）について記入すること。</t>
    <rPh sb="1" eb="3">
      <t>ヨウト</t>
    </rPh>
    <rPh sb="5" eb="6">
      <t>ラン</t>
    </rPh>
    <rPh sb="8" eb="10">
      <t>トチ</t>
    </rPh>
    <rPh sb="10" eb="12">
      <t>タテモノ</t>
    </rPh>
    <rPh sb="12" eb="15">
      <t>トウキボ</t>
    </rPh>
    <rPh sb="15" eb="17">
      <t>トウホン</t>
    </rPh>
    <rPh sb="18" eb="20">
      <t>タテモノ</t>
    </rPh>
    <rPh sb="20" eb="23">
      <t>チンタイシャク</t>
    </rPh>
    <rPh sb="23" eb="26">
      <t>ケイヤクショ</t>
    </rPh>
    <rPh sb="26" eb="27">
      <t>マタ</t>
    </rPh>
    <rPh sb="28" eb="30">
      <t>タテモノ</t>
    </rPh>
    <rPh sb="30" eb="32">
      <t>シヨウ</t>
    </rPh>
    <rPh sb="32" eb="34">
      <t>タイシャク</t>
    </rPh>
    <rPh sb="34" eb="36">
      <t>ケイヤクシャ</t>
    </rPh>
    <rPh sb="36" eb="37">
      <t>ショ</t>
    </rPh>
    <rPh sb="37" eb="38">
      <t>ナド</t>
    </rPh>
    <phoneticPr fontId="4"/>
  </si>
  <si>
    <t>「事項」の欄において、所在地が居住表示と地番表示で違う場合は、地番表示を（　）へ記入すること。</t>
    <phoneticPr fontId="4"/>
  </si>
  <si>
    <t>事務所の最寄り駅、バス停などを記入すること。</t>
  </si>
  <si>
    <t>事 務 所 へ の 案 内 図</t>
    <rPh sb="0" eb="1">
      <t>コト</t>
    </rPh>
    <rPh sb="2" eb="3">
      <t>ツトム</t>
    </rPh>
    <rPh sb="4" eb="5">
      <t>ショ</t>
    </rPh>
    <rPh sb="10" eb="11">
      <t>アン</t>
    </rPh>
    <rPh sb="12" eb="13">
      <t>ナイ</t>
    </rPh>
    <rPh sb="14" eb="15">
      <t>ズ</t>
    </rPh>
    <phoneticPr fontId="4"/>
  </si>
  <si>
    <t>（１）建物の外部（外観）</t>
    <phoneticPr fontId="4"/>
  </si>
  <si>
    <t>（２）建物の入口</t>
    <phoneticPr fontId="4"/>
  </si>
  <si>
    <t>（３）事務所の入口</t>
    <phoneticPr fontId="4"/>
  </si>
  <si>
    <t>（写真を貼付）</t>
  </si>
  <si>
    <t>備　考　申請６ヶ月以内に撮影したカラー写真（ポラロイド写真は不可）を添付すること。</t>
    <phoneticPr fontId="4"/>
  </si>
  <si>
    <r>
      <rPr>
        <sz val="14"/>
        <rFont val="ＭＳ ゴシック"/>
        <family val="3"/>
        <charset val="128"/>
      </rPr>
      <t>事 務 所  の 写 真</t>
    </r>
    <r>
      <rPr>
        <sz val="11"/>
        <rFont val="ＭＳ 明朝"/>
        <family val="1"/>
        <charset val="128"/>
      </rPr>
      <t>　（第一面）</t>
    </r>
    <rPh sb="0" eb="1">
      <t>コト</t>
    </rPh>
    <rPh sb="2" eb="3">
      <t>ツトム</t>
    </rPh>
    <rPh sb="4" eb="5">
      <t>ショ</t>
    </rPh>
    <rPh sb="9" eb="10">
      <t>シャ</t>
    </rPh>
    <rPh sb="11" eb="12">
      <t>シン</t>
    </rPh>
    <rPh sb="14" eb="15">
      <t>ダイ</t>
    </rPh>
    <rPh sb="15" eb="17">
      <t>１メン</t>
    </rPh>
    <phoneticPr fontId="4"/>
  </si>
  <si>
    <r>
      <rPr>
        <sz val="14"/>
        <rFont val="ＭＳ ゴシック"/>
        <family val="3"/>
        <charset val="128"/>
      </rPr>
      <t>事 務 所  の 写 真</t>
    </r>
    <r>
      <rPr>
        <sz val="11"/>
        <rFont val="ＭＳ 明朝"/>
        <family val="1"/>
        <charset val="128"/>
      </rPr>
      <t>　（第二面）</t>
    </r>
    <rPh sb="0" eb="1">
      <t>コト</t>
    </rPh>
    <rPh sb="2" eb="3">
      <t>ツトム</t>
    </rPh>
    <rPh sb="4" eb="5">
      <t>ショ</t>
    </rPh>
    <rPh sb="9" eb="10">
      <t>シャ</t>
    </rPh>
    <rPh sb="11" eb="12">
      <t>シン</t>
    </rPh>
    <rPh sb="14" eb="15">
      <t>ダイ</t>
    </rPh>
    <rPh sb="15" eb="16">
      <t>２</t>
    </rPh>
    <rPh sb="16" eb="17">
      <t>メン</t>
    </rPh>
    <phoneticPr fontId="4"/>
  </si>
  <si>
    <r>
      <rPr>
        <sz val="14"/>
        <rFont val="ＭＳ ゴシック"/>
        <family val="3"/>
        <charset val="128"/>
      </rPr>
      <t>事 務 所  の 写 真</t>
    </r>
    <r>
      <rPr>
        <sz val="11"/>
        <rFont val="ＭＳ 明朝"/>
        <family val="1"/>
        <charset val="128"/>
      </rPr>
      <t>　（第三面）</t>
    </r>
    <rPh sb="0" eb="1">
      <t>コト</t>
    </rPh>
    <rPh sb="2" eb="3">
      <t>ツトム</t>
    </rPh>
    <rPh sb="4" eb="5">
      <t>ショ</t>
    </rPh>
    <rPh sb="9" eb="10">
      <t>シャ</t>
    </rPh>
    <rPh sb="11" eb="12">
      <t>シン</t>
    </rPh>
    <rPh sb="14" eb="15">
      <t>ダイ</t>
    </rPh>
    <rPh sb="15" eb="16">
      <t>３</t>
    </rPh>
    <rPh sb="16" eb="17">
      <t>メン</t>
    </rPh>
    <phoneticPr fontId="4"/>
  </si>
  <si>
    <t>（５）業者票・報酬額表の掲示位置</t>
    <phoneticPr fontId="4"/>
  </si>
  <si>
    <t>（６）業者票（近景）</t>
    <phoneticPr fontId="4"/>
  </si>
  <si>
    <t>（７）報酬額表（近景）</t>
    <phoneticPr fontId="4"/>
  </si>
  <si>
    <t>事 務 所 の 平 面 図 等</t>
    <rPh sb="0" eb="1">
      <t>コト</t>
    </rPh>
    <rPh sb="2" eb="3">
      <t>ツトム</t>
    </rPh>
    <rPh sb="4" eb="5">
      <t>ショ</t>
    </rPh>
    <rPh sb="8" eb="9">
      <t>ヒラ</t>
    </rPh>
    <rPh sb="10" eb="11">
      <t>メン</t>
    </rPh>
    <rPh sb="12" eb="13">
      <t>ズ</t>
    </rPh>
    <rPh sb="14" eb="15">
      <t>トウ</t>
    </rPh>
    <phoneticPr fontId="4"/>
  </si>
  <si>
    <t>－</t>
    <phoneticPr fontId="4"/>
  </si>
  <si>
    <t>電話番号（</t>
    <rPh sb="0" eb="2">
      <t>デンワ</t>
    </rPh>
    <rPh sb="2" eb="4">
      <t>バンゴウ</t>
    </rPh>
    <phoneticPr fontId="4"/>
  </si>
  <si>
    <t>日</t>
    <rPh sb="0" eb="1">
      <t>ニチ</t>
    </rPh>
    <phoneticPr fontId="4"/>
  </si>
  <si>
    <t>月</t>
    <rPh sb="0" eb="1">
      <t>ゲツ</t>
    </rPh>
    <phoneticPr fontId="4"/>
  </si>
  <si>
    <t>年</t>
    <rPh sb="0" eb="1">
      <t>ネン</t>
    </rPh>
    <phoneticPr fontId="4"/>
  </si>
  <si>
    <t>第</t>
    <rPh sb="0" eb="1">
      <t>ダイ</t>
    </rPh>
    <phoneticPr fontId="4"/>
  </si>
  <si>
    <t>号</t>
    <rPh sb="0" eb="1">
      <t>ゴウ</t>
    </rPh>
    <phoneticPr fontId="4"/>
  </si>
  <si>
    <t>　</t>
    <phoneticPr fontId="4"/>
  </si>
  <si>
    <t>月</t>
    <rPh sb="0" eb="1">
      <t>ガツ</t>
    </rPh>
    <phoneticPr fontId="4"/>
  </si>
  <si>
    <t>至</t>
    <rPh sb="0" eb="1">
      <t>イタ</t>
    </rPh>
    <phoneticPr fontId="4"/>
  </si>
  <si>
    <t>自</t>
    <rPh sb="0" eb="1">
      <t>ジ</t>
    </rPh>
    <phoneticPr fontId="4"/>
  </si>
  <si>
    <t>期　　間</t>
    <rPh sb="0" eb="1">
      <t>キ</t>
    </rPh>
    <rPh sb="3" eb="4">
      <t>アイダ</t>
    </rPh>
    <phoneticPr fontId="4"/>
  </si>
  <si>
    <t>備考</t>
    <phoneticPr fontId="4"/>
  </si>
  <si>
    <t>①職名欄は、代表者、取締役、監査役、相談役、顧問、政令使用人、専任の宅地建物取引士等の別を記入し、宅地建物取引業について常勤か非常勤を必ず記入すること。</t>
    <phoneticPr fontId="4"/>
  </si>
  <si>
    <t>②職歴欄は、現在に至るまで、正しく詳細に記入し、就職又は退職年月日を必ず記入すること。</t>
    <phoneticPr fontId="4"/>
  </si>
  <si>
    <t>三　重　県　知　事　あて</t>
  </si>
  <si>
    <t>商号又は名称　</t>
  </si>
  <si>
    <t>代表者氏名　</t>
  </si>
  <si>
    <t>誓　　約　　書</t>
    <phoneticPr fontId="4"/>
  </si>
  <si>
    <t>　私は、下記の事務所において、宅地建物取引業法第31条の３の規定に基づく専任の宅地建物取引士になることを承諾し、常時、当該事務所に勤務して、その業務に専念することを誓約します。</t>
    <phoneticPr fontId="4"/>
  </si>
  <si>
    <t>貸　借　対　照　表</t>
  </si>
  <si>
    <t>（法人設立時の開始貸借対照表）</t>
    <phoneticPr fontId="4"/>
  </si>
  <si>
    <t>資　　　産</t>
    <rPh sb="0" eb="1">
      <t>シ</t>
    </rPh>
    <rPh sb="4" eb="5">
      <t>サン</t>
    </rPh>
    <phoneticPr fontId="4"/>
  </si>
  <si>
    <t>科　　目</t>
    <rPh sb="0" eb="1">
      <t>カ</t>
    </rPh>
    <rPh sb="3" eb="4">
      <t>メ</t>
    </rPh>
    <phoneticPr fontId="4"/>
  </si>
  <si>
    <t>金　　額</t>
    <rPh sb="0" eb="1">
      <t>キン</t>
    </rPh>
    <rPh sb="3" eb="4">
      <t>ガク</t>
    </rPh>
    <phoneticPr fontId="4"/>
  </si>
  <si>
    <t>現　　金</t>
    <rPh sb="0" eb="1">
      <t>ゲン</t>
    </rPh>
    <rPh sb="3" eb="4">
      <t>キン</t>
    </rPh>
    <phoneticPr fontId="4"/>
  </si>
  <si>
    <t>資　本　金</t>
    <rPh sb="0" eb="1">
      <t>シ</t>
    </rPh>
    <rPh sb="2" eb="3">
      <t>ホン</t>
    </rPh>
    <rPh sb="4" eb="5">
      <t>キン</t>
    </rPh>
    <phoneticPr fontId="4"/>
  </si>
  <si>
    <t>合　　計</t>
    <rPh sb="0" eb="1">
      <t>ア</t>
    </rPh>
    <rPh sb="3" eb="4">
      <t>ケイ</t>
    </rPh>
    <phoneticPr fontId="4"/>
  </si>
  <si>
    <t>商号又は名称</t>
    <phoneticPr fontId="4"/>
  </si>
  <si>
    <t>代表者氏名</t>
    <phoneticPr fontId="4"/>
  </si>
  <si>
    <t>◎三重県市町コード・兼業コード一覧表</t>
  </si>
  <si>
    <t>津市</t>
  </si>
  <si>
    <t>木曽岬町</t>
  </si>
  <si>
    <t>農業</t>
  </si>
  <si>
    <t>四日市市</t>
  </si>
  <si>
    <t>東員町</t>
  </si>
  <si>
    <t>林業</t>
  </si>
  <si>
    <t>伊勢市</t>
  </si>
  <si>
    <t>菰野町</t>
  </si>
  <si>
    <t>漁業</t>
  </si>
  <si>
    <t>松阪市</t>
  </si>
  <si>
    <t>朝日町</t>
  </si>
  <si>
    <t>鉱業</t>
  </si>
  <si>
    <t>桑名市</t>
  </si>
  <si>
    <t>川越町</t>
  </si>
  <si>
    <t>建設業</t>
  </si>
  <si>
    <t>鈴鹿市</t>
  </si>
  <si>
    <t>多気町</t>
  </si>
  <si>
    <t>製造業</t>
  </si>
  <si>
    <t>名張市</t>
  </si>
  <si>
    <t>明和町</t>
  </si>
  <si>
    <t>電気、ガス、熱供給、水道業</t>
  </si>
  <si>
    <t>尾鷲市</t>
  </si>
  <si>
    <t>大台町</t>
  </si>
  <si>
    <t>運輸、通信業</t>
  </si>
  <si>
    <t>亀山市</t>
  </si>
  <si>
    <t>玉城町</t>
  </si>
  <si>
    <t>卸売・小売業、飲食店</t>
  </si>
  <si>
    <t>鳥羽市</t>
  </si>
  <si>
    <t>度会町</t>
  </si>
  <si>
    <t>金融・保険業</t>
  </si>
  <si>
    <t>熊野市</t>
  </si>
  <si>
    <t>大紀町</t>
  </si>
  <si>
    <t>不動産賃貸業</t>
  </si>
  <si>
    <t>いなべ市</t>
  </si>
  <si>
    <t>南伊勢町</t>
  </si>
  <si>
    <t>不動産管理業</t>
  </si>
  <si>
    <t>志摩市</t>
  </si>
  <si>
    <t>紀北町</t>
  </si>
  <si>
    <t>サービス業</t>
  </si>
  <si>
    <t>伊賀市</t>
  </si>
  <si>
    <t>御浜町</t>
  </si>
  <si>
    <t>その他</t>
  </si>
  <si>
    <t>紀宝町</t>
  </si>
  <si>
    <t>兼業なし</t>
  </si>
  <si>
    <t>市町コード</t>
    <phoneticPr fontId="4"/>
  </si>
  <si>
    <t>市町名</t>
    <phoneticPr fontId="4"/>
  </si>
  <si>
    <t>兼　業　名</t>
    <phoneticPr fontId="4"/>
  </si>
  <si>
    <t>三重県以外の市区町村コードについては、次の総務省のホームページを参照してください。</t>
    <phoneticPr fontId="4"/>
  </si>
  <si>
    <t>https://www.soumu.go.jp/denshijiti/code.html</t>
    <phoneticPr fontId="4"/>
  </si>
  <si>
    <t>◎役員コード一覧表</t>
  </si>
  <si>
    <t>※農業協同組合法等に基づく代表理事の場合には、「01」を記入してください。</t>
    <phoneticPr fontId="4"/>
  </si>
  <si>
    <t>代表取締役
(株式会社)</t>
    <phoneticPr fontId="4"/>
  </si>
  <si>
    <t>取締役
(株式会社）</t>
    <phoneticPr fontId="4"/>
  </si>
  <si>
    <t>監査役
(株式会社)</t>
    <phoneticPr fontId="4"/>
  </si>
  <si>
    <t>理事</t>
    <rPh sb="0" eb="2">
      <t>リジ</t>
    </rPh>
    <phoneticPr fontId="4"/>
  </si>
  <si>
    <t>監事</t>
    <rPh sb="0" eb="2">
      <t>カンジ</t>
    </rPh>
    <phoneticPr fontId="4"/>
  </si>
  <si>
    <t>代表執行役
(株式会社)</t>
    <phoneticPr fontId="4"/>
  </si>
  <si>
    <t>執行役
(株式会社)</t>
    <phoneticPr fontId="4"/>
  </si>
  <si>
    <t>会計参与
(株式会社)</t>
    <phoneticPr fontId="4"/>
  </si>
  <si>
    <t>（注）事務所の平面図等について、簡単に記入すること。</t>
    <phoneticPr fontId="4"/>
  </si>
  <si>
    <t>他の業務と兼用する場合や住居の一部を使用する場合は、宅地建物取引業用の事務所を明記すること。</t>
    <phoneticPr fontId="4"/>
  </si>
  <si>
    <t>事務スペース及び接客（応接）スペースを明示すること。（机、テーブル、椅子、応接セット等家具も記載すること。）</t>
    <phoneticPr fontId="4"/>
  </si>
  <si>
    <t>業者票、報酬額表の掲示位置を明示すること。（来客者が目視できる位置）</t>
    <phoneticPr fontId="4"/>
  </si>
  <si>
    <t>業者票・報酬額表の掲示位置のわかるものを貼付すること。</t>
    <phoneticPr fontId="4"/>
  </si>
  <si>
    <t>（なるべく広範囲で撮影すること。）</t>
    <phoneticPr fontId="4"/>
  </si>
  <si>
    <t>（注）新規申請の場合は不要。</t>
    <phoneticPr fontId="4"/>
  </si>
  <si>
    <t>ただし、免許換え及び個人から法人、法人から個人への場合は従前の業者票を掲示していること。</t>
    <phoneticPr fontId="4"/>
  </si>
  <si>
    <t>事務所の入口や接客スペース等、公衆の見やすい場所に掲示すること。</t>
    <phoneticPr fontId="4"/>
  </si>
  <si>
    <t>判読できるものを貼付すること。</t>
    <phoneticPr fontId="4"/>
  </si>
  <si>
    <t>特定の個人と判別できるような情報（顔、名札など）に配慮すること。</t>
    <phoneticPr fontId="4"/>
  </si>
  <si>
    <t>事務所がある建物の外部全景がわかるものを貼付すること。</t>
    <phoneticPr fontId="4"/>
  </si>
  <si>
    <t>（注）事務所がビル内の一室の場合、ビル全体のわかるもの。</t>
    <phoneticPr fontId="4"/>
  </si>
  <si>
    <t>新規申請の場合は商号又は名称、所在地、電話番号以外掲示しないこと。</t>
    <phoneticPr fontId="4"/>
  </si>
  <si>
    <t>車のナンバープレートなどが写らないようにすること。</t>
    <phoneticPr fontId="4"/>
  </si>
  <si>
    <t>建物の入口部分がわかるものを貼付すること。</t>
    <phoneticPr fontId="4"/>
  </si>
  <si>
    <t>（注）メールボックス・テナント表示等があれば、その部分を入れること。</t>
    <phoneticPr fontId="4"/>
  </si>
  <si>
    <t>商号又は名称を掲示したものを貼付すること。</t>
    <phoneticPr fontId="4"/>
  </si>
  <si>
    <t>（注）通路、廊下等を入れること。</t>
    <phoneticPr fontId="4"/>
  </si>
  <si>
    <t>(注)個人名が出てこないように注意すること。</t>
    <phoneticPr fontId="4"/>
  </si>
  <si>
    <t>わかりやすく記入し、目標物（公共施設等）などを記入すること。</t>
    <phoneticPr fontId="4"/>
  </si>
  <si>
    <t>一般の地図を使用する場合は、著作権に配慮すること。</t>
    <phoneticPr fontId="4"/>
  </si>
  <si>
    <t>免許申請に係る必要書類</t>
    <phoneticPr fontId="4"/>
  </si>
  <si>
    <t>１．免許申請書関係</t>
    <phoneticPr fontId="4"/>
  </si>
  <si>
    <t>区分</t>
    <rPh sb="0" eb="2">
      <t>クブン</t>
    </rPh>
    <phoneticPr fontId="4"/>
  </si>
  <si>
    <t>P1
～
P5</t>
    <phoneticPr fontId="4"/>
  </si>
  <si>
    <t>・
・
・</t>
    <phoneticPr fontId="4"/>
  </si>
  <si>
    <t>注意事項</t>
    <rPh sb="0" eb="2">
      <t>チュウイ</t>
    </rPh>
    <rPh sb="2" eb="4">
      <t>ジコウ</t>
    </rPh>
    <phoneticPr fontId="4"/>
  </si>
  <si>
    <t>免許申請書（第一面）
　　　　　（第二面）
　　　　　（第三面）
　　　　　（第四面）
　　　　　（第五面）</t>
    <phoneticPr fontId="4"/>
  </si>
  <si>
    <t>P6</t>
    <phoneticPr fontId="4"/>
  </si>
  <si>
    <t>添付書類（２）
誓約書</t>
    <phoneticPr fontId="4"/>
  </si>
  <si>
    <t>代表者が一括して誓約してください。</t>
    <phoneticPr fontId="4"/>
  </si>
  <si>
    <t>・</t>
    <phoneticPr fontId="4"/>
  </si>
  <si>
    <t>P7</t>
    <phoneticPr fontId="4"/>
  </si>
  <si>
    <t>代表者が一括して証明してください。</t>
    <phoneticPr fontId="4"/>
  </si>
  <si>
    <t>P8</t>
    <phoneticPr fontId="4"/>
  </si>
  <si>
    <t xml:space="preserve">・
</t>
    <phoneticPr fontId="4"/>
  </si>
  <si>
    <t>P9</t>
    <phoneticPr fontId="4"/>
  </si>
  <si>
    <t xml:space="preserve">・
・
</t>
    <phoneticPr fontId="4"/>
  </si>
  <si>
    <t>・
・</t>
    <phoneticPr fontId="4"/>
  </si>
  <si>
    <t>宅地建物取引士証の写し（有効期間内のもの）を貼付してください。
住所変更が裏書されている場合は、裏面の写しも貼付してください。</t>
    <phoneticPr fontId="4"/>
  </si>
  <si>
    <t>P10</t>
    <phoneticPr fontId="4"/>
  </si>
  <si>
    <t>個人業者のみ記入してください。
土地、建物の資産は、摘要欄に所在地、面積を記入してください。</t>
    <phoneticPr fontId="4"/>
  </si>
  <si>
    <t>P11
P12</t>
    <phoneticPr fontId="4"/>
  </si>
  <si>
    <t>法人業者のみ記入してください。
相談役、顧問及び100分の５以上の株主又は出資者の氏名（法人名）、住所（所在地）、株式の数、出資額、持分割合などを記入してください。</t>
    <phoneticPr fontId="4"/>
  </si>
  <si>
    <t>P13
P14</t>
    <phoneticPr fontId="4"/>
  </si>
  <si>
    <t>添付書類（１）
宅地建物取引業経歴書</t>
    <phoneticPr fontId="4"/>
  </si>
  <si>
    <t xml:space="preserve">・
・
</t>
    <phoneticPr fontId="4"/>
  </si>
  <si>
    <t>P15</t>
    <phoneticPr fontId="4"/>
  </si>
  <si>
    <t>添付書類（５）
事務所を使用する権原に関する書面</t>
    <phoneticPr fontId="4"/>
  </si>
  <si>
    <t>申請者と事務所（建物）の所有者が異なる場合、建物の賃貸借契約書又は使用貸借契約書の写しを添付してください。</t>
    <phoneticPr fontId="4"/>
  </si>
  <si>
    <t>P16</t>
    <phoneticPr fontId="4"/>
  </si>
  <si>
    <t>事務所への案内図</t>
    <phoneticPr fontId="4"/>
  </si>
  <si>
    <t>住宅地図等を使用する場合には、個人名が記載されていないものを使用してください。
一般地図を使用する場合は、著作権法に抵触しないようにしてください。</t>
    <phoneticPr fontId="4"/>
  </si>
  <si>
    <t>・
・</t>
    <phoneticPr fontId="4"/>
  </si>
  <si>
    <t>P17
～
P19</t>
    <phoneticPr fontId="4"/>
  </si>
  <si>
    <t>事務所の写真</t>
    <phoneticPr fontId="4"/>
  </si>
  <si>
    <t>閲覧に供されるため、個人情報等には十分注意してください。
（従業員の顔、車のナンバー、隣接地に関する個人情報など）
業者票、報酬額表を識別できるように撮影してください。
報酬額表が最新のものであることを確認してください。
事務所内に設置されている（固定）電話を撮影してください。</t>
    <phoneticPr fontId="4"/>
  </si>
  <si>
    <t>・
・
・
・</t>
    <phoneticPr fontId="4"/>
  </si>
  <si>
    <t>P20</t>
    <phoneticPr fontId="4"/>
  </si>
  <si>
    <t>事務所の平面図</t>
    <phoneticPr fontId="4"/>
  </si>
  <si>
    <t>・
・
・</t>
    <phoneticPr fontId="4"/>
  </si>
  <si>
    <t>三重県市町コード・兼業コード・役員コード一覧表</t>
    <phoneticPr fontId="4"/>
  </si>
  <si>
    <t>一覧表を参考に、市町コード・兼業コード・役員コードを記入してください。
県外の市区町村コードは、総務省のホームページを参照してください。
（https://www.soumu.go.jp/denshijiti/code.html）</t>
    <phoneticPr fontId="4"/>
  </si>
  <si>
    <t>２．その他添付書類関係</t>
    <phoneticPr fontId="4"/>
  </si>
  <si>
    <t>事　　　　　　　　項</t>
    <rPh sb="0" eb="1">
      <t>コト</t>
    </rPh>
    <rPh sb="9" eb="10">
      <t>コウ</t>
    </rPh>
    <phoneticPr fontId="4"/>
  </si>
  <si>
    <t>区　　　分</t>
    <rPh sb="0" eb="1">
      <t>ク</t>
    </rPh>
    <rPh sb="4" eb="5">
      <t>フン</t>
    </rPh>
    <phoneticPr fontId="4"/>
  </si>
  <si>
    <t>・
・
・</t>
    <phoneticPr fontId="4"/>
  </si>
  <si>
    <t>身分証明書
（本籍地の市区町村発行）
（発行日から３か月以内）</t>
    <phoneticPr fontId="4"/>
  </si>
  <si>
    <t>代表者、役員（監査役、相談役、顧問などを含む）、政令使用人、専任の宅地建物取引士について添付してください。
外国籍の方は市区町村発行の国籍が記載されている住民票抄本及び、身分証明書と同じ内容を自分自身で誓約した書面を添付してください。
名称は自治体により、「身元証明書」や「証明書」など異なります。</t>
    <phoneticPr fontId="4"/>
  </si>
  <si>
    <t>登記されていないことの証明書（東京法務局発行又は地方法務局本局発行）
又は医師の診断書
（発行日から３か月以内）</t>
    <phoneticPr fontId="4"/>
  </si>
  <si>
    <t>代表者、役員（監査役、相談役、顧問などを含む）、政令使用人、専任の宅地建物取引士について添付してください。
「成年被後見人」及び「被保佐人」として登記されていないことの証明書又は「契約の締結及びその履行にあたり必要な認知、判断及び意思疎通を適切に行うことができる能力を有する旨を記載した」医師の診断書を添付してください。
外国籍の方も必要です。
登記されていないことの証明書は、三重県内では、津地方法務局で発行できます。ただし、郵送での交付申請は東京法務局のみの取り扱いとなります。
詳細は、東京法務局民事行政部後見登録課（TEL：03-5213-1234㈹）へお問い合わせください。</t>
    <phoneticPr fontId="4"/>
  </si>
  <si>
    <t xml:space="preserve">・
・
・
・
・
</t>
    <phoneticPr fontId="4"/>
  </si>
  <si>
    <t>履歴事項全部証明書
（登記事項証明書）
（発行日から３か月以内）</t>
    <phoneticPr fontId="4"/>
  </si>
  <si>
    <t>法人業者のみ必要です。
役員の登記を要さない法人（農業協同組合など）の場合は、原本証明を付した役員の選出に関する議事録の写し等を添付してください。</t>
    <phoneticPr fontId="4"/>
  </si>
  <si>
    <t>住民票抄本
（住所地の市区町村発行）
（発行日から３か月以内）</t>
    <phoneticPr fontId="4"/>
  </si>
  <si>
    <t xml:space="preserve">個人業者のみ必要ですが、外国籍の方以外は、住基ネットにより確認できますので原則として添付不要です。
</t>
    <phoneticPr fontId="4"/>
  </si>
  <si>
    <t xml:space="preserve">・
</t>
    <phoneticPr fontId="4"/>
  </si>
  <si>
    <t>貸借対照表及び損益計算書</t>
    <phoneticPr fontId="4"/>
  </si>
  <si>
    <t>・
・
・</t>
    <phoneticPr fontId="4"/>
  </si>
  <si>
    <t>納税証明書
（税務署発行）
（その１納税額等証明用）
（発行日から３か月以内）</t>
    <phoneticPr fontId="4"/>
  </si>
  <si>
    <t>直前年度のもの（法人業者は法人税、個人業者は申告所得税）を添付してください。
新規申請の場合で、新設法人業者や個人業者など、納税証明書が添付できない場合は、代表者個人について、直前１か年の勤務先の源泉徴収票（代表者印のあるもの）を添付してください。</t>
    <phoneticPr fontId="4"/>
  </si>
  <si>
    <t xml:space="preserve">・
・
</t>
    <phoneticPr fontId="4"/>
  </si>
  <si>
    <t>保証協会加入証明書原本又は営業保証金供託書の写し</t>
    <phoneticPr fontId="4"/>
  </si>
  <si>
    <t>更新申請の場合のみ必要です。
保証協会加入者は、保証協会発行の加入証明書（原本）を添付し、非加入者は営業保証金供託書の写しを添付してください。</t>
    <phoneticPr fontId="4"/>
  </si>
  <si>
    <t>専任の宅地建物取引士が代表者の場合は不要です。</t>
    <phoneticPr fontId="4"/>
  </si>
  <si>
    <t>宅地建物取引士資格
登録簿変更登録申請書</t>
    <phoneticPr fontId="4"/>
  </si>
  <si>
    <t>新規申請の場合は必要です。
宅地建物取引士の従事先が変更する場合、登録している都道府県知事あてに提出してください。</t>
    <phoneticPr fontId="4"/>
  </si>
  <si>
    <t>委任状</t>
    <phoneticPr fontId="4"/>
  </si>
  <si>
    <t>行政書士に代理申請を委任した場合は、委任状を添付してください。</t>
    <phoneticPr fontId="4"/>
  </si>
  <si>
    <t>令和</t>
    <rPh sb="0" eb="2">
      <t>レイワ</t>
    </rPh>
    <phoneticPr fontId="4"/>
  </si>
  <si>
    <t>　　</t>
  </si>
  <si>
    <t>令和</t>
    <rPh sb="0" eb="2">
      <t>レイワ</t>
    </rPh>
    <phoneticPr fontId="4"/>
  </si>
  <si>
    <t>備考「宅地建物取引業に従事する者の数」の欄は、専任の宅地建物取引士の数を含む。</t>
    <phoneticPr fontId="4"/>
  </si>
  <si>
    <t>支店がある場合は、追記してください。</t>
    <rPh sb="0" eb="2">
      <t>シテン</t>
    </rPh>
    <rPh sb="5" eb="7">
      <t>バアイ</t>
    </rPh>
    <rPh sb="9" eb="11">
      <t>ツイキ</t>
    </rPh>
    <phoneticPr fontId="4"/>
  </si>
  <si>
    <t>1枚で書ききれない場合の続紙です。</t>
    <rPh sb="1" eb="2">
      <t>マイ</t>
    </rPh>
    <rPh sb="3" eb="4">
      <t>カ</t>
    </rPh>
    <rPh sb="9" eb="11">
      <t>バアイ</t>
    </rPh>
    <rPh sb="12" eb="14">
      <t>ゾクシ</t>
    </rPh>
    <phoneticPr fontId="4"/>
  </si>
  <si>
    <t>令和</t>
    <rPh sb="0" eb="2">
      <t>レイワ</t>
    </rPh>
    <phoneticPr fontId="4"/>
  </si>
  <si>
    <t>このシートは、本店用です。</t>
    <rPh sb="7" eb="9">
      <t>ホンテン</t>
    </rPh>
    <rPh sb="9" eb="10">
      <t>ヨウ</t>
    </rPh>
    <phoneticPr fontId="4"/>
  </si>
  <si>
    <t>支店については、4(2)に記載してください。</t>
    <rPh sb="0" eb="2">
      <t>シテン</t>
    </rPh>
    <rPh sb="13" eb="15">
      <t>キサイ</t>
    </rPh>
    <phoneticPr fontId="4"/>
  </si>
  <si>
    <t>なお、支店が複数ある場合は、4(2)を複写して使用してください。</t>
    <rPh sb="3" eb="5">
      <t>シテン</t>
    </rPh>
    <rPh sb="6" eb="8">
      <t>フクスウ</t>
    </rPh>
    <rPh sb="10" eb="12">
      <t>バアイ</t>
    </rPh>
    <rPh sb="19" eb="21">
      <t>フクシャ</t>
    </rPh>
    <rPh sb="23" eb="25">
      <t>シヨウ</t>
    </rPh>
    <phoneticPr fontId="4"/>
  </si>
  <si>
    <t>このシートは、支店用です。事務所名に支店名を記載してください。</t>
    <rPh sb="7" eb="10">
      <t>シテンヨウ</t>
    </rPh>
    <rPh sb="13" eb="15">
      <t>ジム</t>
    </rPh>
    <rPh sb="15" eb="16">
      <t>ショ</t>
    </rPh>
    <rPh sb="16" eb="17">
      <t>メイ</t>
    </rPh>
    <rPh sb="18" eb="21">
      <t>シテンメイ</t>
    </rPh>
    <rPh sb="22" eb="24">
      <t>キサイ</t>
    </rPh>
    <phoneticPr fontId="4"/>
  </si>
  <si>
    <t>なお、支店が複数ある場合は、このシートを複写して使用してください。</t>
    <rPh sb="3" eb="5">
      <t>シテン</t>
    </rPh>
    <rPh sb="6" eb="8">
      <t>フクスウ</t>
    </rPh>
    <rPh sb="10" eb="12">
      <t>バアイ</t>
    </rPh>
    <rPh sb="20" eb="22">
      <t>フクシャ</t>
    </rPh>
    <rPh sb="24" eb="26">
      <t>シヨウ</t>
    </rPh>
    <phoneticPr fontId="4"/>
  </si>
  <si>
    <t>このシートは、主たる事務所（本店）用です。</t>
    <rPh sb="7" eb="8">
      <t>シュ</t>
    </rPh>
    <rPh sb="10" eb="12">
      <t>ジム</t>
    </rPh>
    <rPh sb="12" eb="13">
      <t>ショ</t>
    </rPh>
    <rPh sb="14" eb="16">
      <t>ホンテン</t>
    </rPh>
    <rPh sb="17" eb="18">
      <t>ヨウ</t>
    </rPh>
    <phoneticPr fontId="4"/>
  </si>
  <si>
    <t>支店分を作成する場合は、3(2)シートを使用してください。</t>
    <rPh sb="0" eb="2">
      <t>シテン</t>
    </rPh>
    <rPh sb="2" eb="3">
      <t>ブン</t>
    </rPh>
    <rPh sb="4" eb="6">
      <t>サクセイ</t>
    </rPh>
    <rPh sb="8" eb="10">
      <t>バアイ</t>
    </rPh>
    <rPh sb="20" eb="22">
      <t>シヨウ</t>
    </rPh>
    <phoneticPr fontId="4"/>
  </si>
  <si>
    <t>市町村を以下から選択してください。（左側の欄に入力されます。）</t>
    <rPh sb="0" eb="3">
      <t>シチョウソン</t>
    </rPh>
    <rPh sb="4" eb="6">
      <t>イカ</t>
    </rPh>
    <rPh sb="8" eb="10">
      <t>センタク</t>
    </rPh>
    <rPh sb="18" eb="20">
      <t>ヒダリガワ</t>
    </rPh>
    <rPh sb="21" eb="22">
      <t>ラン</t>
    </rPh>
    <rPh sb="23" eb="25">
      <t>ニュウリョク</t>
    </rPh>
    <phoneticPr fontId="4"/>
  </si>
  <si>
    <t>市郡区</t>
    <rPh sb="0" eb="1">
      <t>シ</t>
    </rPh>
    <rPh sb="1" eb="2">
      <t>グン</t>
    </rPh>
    <rPh sb="2" eb="3">
      <t>ク</t>
    </rPh>
    <phoneticPr fontId="4"/>
  </si>
  <si>
    <t>区町村</t>
    <rPh sb="0" eb="1">
      <t>ク</t>
    </rPh>
    <rPh sb="1" eb="3">
      <t>チョウソン</t>
    </rPh>
    <phoneticPr fontId="4"/>
  </si>
  <si>
    <t xml:space="preserve"> </t>
    <phoneticPr fontId="4"/>
  </si>
  <si>
    <t>コード</t>
    <phoneticPr fontId="4"/>
  </si>
  <si>
    <t>種別</t>
    <rPh sb="0" eb="2">
      <t>シュベツ</t>
    </rPh>
    <phoneticPr fontId="4"/>
  </si>
  <si>
    <t>市郡名</t>
    <rPh sb="0" eb="1">
      <t>シ</t>
    </rPh>
    <rPh sb="1" eb="2">
      <t>グン</t>
    </rPh>
    <rPh sb="2" eb="3">
      <t>メイ</t>
    </rPh>
    <phoneticPr fontId="4"/>
  </si>
  <si>
    <t>町名</t>
    <rPh sb="0" eb="1">
      <t>チョウ</t>
    </rPh>
    <rPh sb="1" eb="2">
      <t>メイ</t>
    </rPh>
    <phoneticPr fontId="4"/>
  </si>
  <si>
    <t>種別２</t>
    <rPh sb="0" eb="2">
      <t>シュベツ</t>
    </rPh>
    <phoneticPr fontId="4"/>
  </si>
  <si>
    <t>津</t>
    <rPh sb="0" eb="1">
      <t>ツ</t>
    </rPh>
    <phoneticPr fontId="4"/>
  </si>
  <si>
    <t>市</t>
    <rPh sb="0" eb="1">
      <t>シ</t>
    </rPh>
    <phoneticPr fontId="4"/>
  </si>
  <si>
    <t>　　　</t>
    <phoneticPr fontId="4"/>
  </si>
  <si>
    <t>四日市</t>
    <rPh sb="0" eb="3">
      <t>ヨッカイチ</t>
    </rPh>
    <phoneticPr fontId="4"/>
  </si>
  <si>
    <t>伊勢</t>
    <rPh sb="0" eb="2">
      <t>イセ</t>
    </rPh>
    <phoneticPr fontId="4"/>
  </si>
  <si>
    <t>松阪</t>
    <rPh sb="0" eb="2">
      <t>マツサカ</t>
    </rPh>
    <phoneticPr fontId="4"/>
  </si>
  <si>
    <t>桑名</t>
    <rPh sb="0" eb="2">
      <t>クワナ</t>
    </rPh>
    <phoneticPr fontId="4"/>
  </si>
  <si>
    <t>鈴鹿</t>
    <rPh sb="0" eb="2">
      <t>スズカ</t>
    </rPh>
    <phoneticPr fontId="4"/>
  </si>
  <si>
    <t>名張</t>
    <rPh sb="0" eb="2">
      <t>ナバリ</t>
    </rPh>
    <phoneticPr fontId="4"/>
  </si>
  <si>
    <t>尾鷲</t>
    <rPh sb="0" eb="2">
      <t>オワセ</t>
    </rPh>
    <phoneticPr fontId="4"/>
  </si>
  <si>
    <t>亀山</t>
    <rPh sb="0" eb="2">
      <t>カメヤマ</t>
    </rPh>
    <phoneticPr fontId="4"/>
  </si>
  <si>
    <t>鳥羽</t>
    <rPh sb="0" eb="2">
      <t>トバ</t>
    </rPh>
    <phoneticPr fontId="4"/>
  </si>
  <si>
    <t>熊野</t>
    <rPh sb="0" eb="2">
      <t>クマノ</t>
    </rPh>
    <phoneticPr fontId="4"/>
  </si>
  <si>
    <t>いなべ</t>
    <phoneticPr fontId="4"/>
  </si>
  <si>
    <t>志摩</t>
    <rPh sb="0" eb="2">
      <t>シマ</t>
    </rPh>
    <phoneticPr fontId="4"/>
  </si>
  <si>
    <t>伊賀</t>
    <rPh sb="0" eb="2">
      <t>イガ</t>
    </rPh>
    <phoneticPr fontId="4"/>
  </si>
  <si>
    <t>員弁</t>
    <rPh sb="0" eb="2">
      <t>イナベ</t>
    </rPh>
    <phoneticPr fontId="4"/>
  </si>
  <si>
    <t>多気</t>
    <rPh sb="0" eb="2">
      <t>タキ</t>
    </rPh>
    <phoneticPr fontId="4"/>
  </si>
  <si>
    <t>度会</t>
    <rPh sb="0" eb="2">
      <t>ワタライ</t>
    </rPh>
    <phoneticPr fontId="4"/>
  </si>
  <si>
    <t>北牟婁</t>
    <rPh sb="0" eb="3">
      <t>キタムロ</t>
    </rPh>
    <phoneticPr fontId="4"/>
  </si>
  <si>
    <t>南牟婁</t>
    <rPh sb="0" eb="3">
      <t>ミナミムロ</t>
    </rPh>
    <phoneticPr fontId="4"/>
  </si>
  <si>
    <t>町</t>
    <rPh sb="0" eb="1">
      <t>チョウ</t>
    </rPh>
    <phoneticPr fontId="4"/>
  </si>
  <si>
    <t>郡</t>
    <rPh sb="0" eb="1">
      <t>グン</t>
    </rPh>
    <phoneticPr fontId="4"/>
  </si>
  <si>
    <t>木曽岬</t>
    <rPh sb="0" eb="3">
      <t>キソサキ</t>
    </rPh>
    <phoneticPr fontId="4"/>
  </si>
  <si>
    <t>東員</t>
    <rPh sb="0" eb="2">
      <t>トウイン</t>
    </rPh>
    <phoneticPr fontId="4"/>
  </si>
  <si>
    <t>菰野</t>
    <rPh sb="0" eb="2">
      <t>コモノ</t>
    </rPh>
    <phoneticPr fontId="4"/>
  </si>
  <si>
    <t>朝日</t>
    <rPh sb="0" eb="2">
      <t>アサヒ</t>
    </rPh>
    <phoneticPr fontId="4"/>
  </si>
  <si>
    <t>川越</t>
    <rPh sb="0" eb="2">
      <t>カワゴエ</t>
    </rPh>
    <phoneticPr fontId="4"/>
  </si>
  <si>
    <t>明和</t>
    <rPh sb="0" eb="2">
      <t>メイワ</t>
    </rPh>
    <phoneticPr fontId="4"/>
  </si>
  <si>
    <t>大台</t>
    <rPh sb="0" eb="2">
      <t>オオダイ</t>
    </rPh>
    <phoneticPr fontId="4"/>
  </si>
  <si>
    <t>玉城</t>
    <rPh sb="0" eb="2">
      <t>タマキ</t>
    </rPh>
    <phoneticPr fontId="4"/>
  </si>
  <si>
    <t>大紀</t>
    <rPh sb="0" eb="2">
      <t>タイキ</t>
    </rPh>
    <phoneticPr fontId="4"/>
  </si>
  <si>
    <t>南伊勢</t>
    <rPh sb="0" eb="3">
      <t>ミナミイセ</t>
    </rPh>
    <phoneticPr fontId="4"/>
  </si>
  <si>
    <t>紀北</t>
    <rPh sb="0" eb="2">
      <t>キホク</t>
    </rPh>
    <phoneticPr fontId="4"/>
  </si>
  <si>
    <t>御浜</t>
    <rPh sb="0" eb="2">
      <t>ミハマ</t>
    </rPh>
    <phoneticPr fontId="4"/>
  </si>
  <si>
    <t>紀宝</t>
    <rPh sb="0" eb="2">
      <t>キホウ</t>
    </rPh>
    <phoneticPr fontId="4"/>
  </si>
  <si>
    <t>県</t>
    <rPh sb="0" eb="1">
      <t>ケン</t>
    </rPh>
    <phoneticPr fontId="4"/>
  </si>
  <si>
    <t>このシートは、従たる事務所（支店）用です。</t>
    <rPh sb="7" eb="8">
      <t>ジュウ</t>
    </rPh>
    <rPh sb="10" eb="12">
      <t>ジム</t>
    </rPh>
    <rPh sb="12" eb="13">
      <t>ショ</t>
    </rPh>
    <rPh sb="14" eb="16">
      <t>シテン</t>
    </rPh>
    <rPh sb="17" eb="18">
      <t>ヨウ</t>
    </rPh>
    <phoneticPr fontId="4"/>
  </si>
  <si>
    <t>複数支店がある場合は、このシートをコピーして使用してください。</t>
    <rPh sb="0" eb="2">
      <t>フクスウ</t>
    </rPh>
    <rPh sb="2" eb="4">
      <t>シテン</t>
    </rPh>
    <rPh sb="7" eb="9">
      <t>バアイ</t>
    </rPh>
    <rPh sb="22" eb="24">
      <t>シヨウ</t>
    </rPh>
    <phoneticPr fontId="4"/>
  </si>
  <si>
    <t>役員数が多く1枚で収まらない場合に使用してください。</t>
    <rPh sb="0" eb="2">
      <t>ヤクイン</t>
    </rPh>
    <rPh sb="2" eb="3">
      <t>スウ</t>
    </rPh>
    <rPh sb="4" eb="5">
      <t>オオ</t>
    </rPh>
    <rPh sb="7" eb="8">
      <t>マイ</t>
    </rPh>
    <rPh sb="9" eb="10">
      <t>オサ</t>
    </rPh>
    <rPh sb="14" eb="16">
      <t>バアイ</t>
    </rPh>
    <rPh sb="17" eb="19">
      <t>シヨウ</t>
    </rPh>
    <phoneticPr fontId="4"/>
  </si>
  <si>
    <t>また不足する場合は、このシートをコピーしてください。</t>
    <rPh sb="2" eb="4">
      <t>フソク</t>
    </rPh>
    <rPh sb="6" eb="8">
      <t>バアイ</t>
    </rPh>
    <phoneticPr fontId="4"/>
  </si>
  <si>
    <t>エクセルシート入力時の注意事項</t>
    <rPh sb="7" eb="10">
      <t>ニュウリョクジ</t>
    </rPh>
    <rPh sb="11" eb="13">
      <t>チュウイ</t>
    </rPh>
    <rPh sb="13" eb="15">
      <t>ジコウ</t>
    </rPh>
    <phoneticPr fontId="4"/>
  </si>
  <si>
    <t>主に入力していただく箇所です。</t>
    <rPh sb="0" eb="1">
      <t>オモ</t>
    </rPh>
    <rPh sb="2" eb="4">
      <t>ニュウリョク</t>
    </rPh>
    <rPh sb="10" eb="12">
      <t>カショ</t>
    </rPh>
    <phoneticPr fontId="4"/>
  </si>
  <si>
    <t>プルダウンから該当するものを選択してください。</t>
    <rPh sb="7" eb="9">
      <t>ガイトウ</t>
    </rPh>
    <rPh sb="14" eb="16">
      <t>センタク</t>
    </rPh>
    <phoneticPr fontId="4"/>
  </si>
  <si>
    <t>法人の場合の役職名</t>
    <rPh sb="0" eb="2">
      <t>ホウジン</t>
    </rPh>
    <rPh sb="3" eb="5">
      <t>バアイ</t>
    </rPh>
    <rPh sb="6" eb="9">
      <t>ヤクショクメイ</t>
    </rPh>
    <phoneticPr fontId="4"/>
  </si>
  <si>
    <t>代表者の氏名</t>
    <rPh sb="0" eb="3">
      <t>ダイヒョウシャ</t>
    </rPh>
    <rPh sb="4" eb="6">
      <t>シメイ</t>
    </rPh>
    <phoneticPr fontId="4"/>
  </si>
  <si>
    <t>役名</t>
    <rPh sb="0" eb="1">
      <t>ヤク</t>
    </rPh>
    <rPh sb="1" eb="2">
      <t>メイ</t>
    </rPh>
    <phoneticPr fontId="4"/>
  </si>
  <si>
    <t>代表取締役　</t>
    <rPh sb="0" eb="2">
      <t>ダイヒョウ</t>
    </rPh>
    <rPh sb="2" eb="5">
      <t>トリシマリヤク</t>
    </rPh>
    <phoneticPr fontId="4"/>
  </si>
  <si>
    <t>取締役　</t>
    <rPh sb="0" eb="3">
      <t>トリシマリヤク</t>
    </rPh>
    <phoneticPr fontId="4"/>
  </si>
  <si>
    <t>代表社員　</t>
    <rPh sb="0" eb="2">
      <t>ダイヒョウ</t>
    </rPh>
    <rPh sb="2" eb="4">
      <t>シャイン</t>
    </rPh>
    <phoneticPr fontId="4"/>
  </si>
  <si>
    <t>代表理事　</t>
    <rPh sb="0" eb="2">
      <t>ダイヒョウ</t>
    </rPh>
    <rPh sb="2" eb="4">
      <t>リジ</t>
    </rPh>
    <phoneticPr fontId="4"/>
  </si>
  <si>
    <t>理事　</t>
    <rPh sb="0" eb="2">
      <t>リジ</t>
    </rPh>
    <phoneticPr fontId="4"/>
  </si>
  <si>
    <t>代表執行役　</t>
    <rPh sb="0" eb="2">
      <t>ダイヒョウ</t>
    </rPh>
    <rPh sb="2" eb="4">
      <t>シッコウ</t>
    </rPh>
    <rPh sb="4" eb="5">
      <t>ヤク</t>
    </rPh>
    <phoneticPr fontId="4"/>
  </si>
  <si>
    <t>執行役　</t>
    <rPh sb="0" eb="2">
      <t>シッコウ</t>
    </rPh>
    <rPh sb="2" eb="3">
      <t>ヤク</t>
    </rPh>
    <phoneticPr fontId="4"/>
  </si>
  <si>
    <t>(１)</t>
    <phoneticPr fontId="4"/>
  </si>
  <si>
    <t>(  )</t>
    <phoneticPr fontId="4"/>
  </si>
  <si>
    <t>(２)</t>
  </si>
  <si>
    <t>(３)</t>
  </si>
  <si>
    <t>(４)</t>
  </si>
  <si>
    <t>(５)</t>
  </si>
  <si>
    <t>(６)</t>
  </si>
  <si>
    <t>(７)</t>
  </si>
  <si>
    <t>(８)</t>
  </si>
  <si>
    <t>(９)</t>
  </si>
  <si>
    <t>(10)</t>
    <phoneticPr fontId="4"/>
  </si>
  <si>
    <t>(11)</t>
  </si>
  <si>
    <t>(12)</t>
  </si>
  <si>
    <t>(13)</t>
  </si>
  <si>
    <t>(14)</t>
  </si>
  <si>
    <t>(15)</t>
  </si>
  <si>
    <t>(16)</t>
  </si>
  <si>
    <t>(17)</t>
  </si>
  <si>
    <t>(18)</t>
  </si>
  <si>
    <t>(19)</t>
  </si>
  <si>
    <t>(20)</t>
  </si>
  <si>
    <t>(21)</t>
  </si>
  <si>
    <t>(22)</t>
  </si>
  <si>
    <t>(23)</t>
  </si>
  <si>
    <t>(24)</t>
  </si>
  <si>
    <t>(25)</t>
  </si>
  <si>
    <t>(26)</t>
  </si>
  <si>
    <t>(27)</t>
  </si>
  <si>
    <t>(28)</t>
  </si>
  <si>
    <t>(29)</t>
  </si>
  <si>
    <t>(30)</t>
  </si>
  <si>
    <t>兼業１</t>
    <rPh sb="0" eb="2">
      <t>ケンギョウ</t>
    </rPh>
    <phoneticPr fontId="4"/>
  </si>
  <si>
    <t>兼業２</t>
    <rPh sb="0" eb="2">
      <t>ケンギョウ</t>
    </rPh>
    <phoneticPr fontId="4"/>
  </si>
  <si>
    <t>兼業３</t>
    <rPh sb="0" eb="2">
      <t>ケンギョウ</t>
    </rPh>
    <phoneticPr fontId="4"/>
  </si>
  <si>
    <t>千円</t>
    <rPh sb="0" eb="2">
      <t>センエン</t>
    </rPh>
    <phoneticPr fontId="4"/>
  </si>
  <si>
    <t>他の入力セルの値をコピーしています。間違っている場合は、訂正してください。</t>
    <rPh sb="0" eb="1">
      <t>タ</t>
    </rPh>
    <rPh sb="2" eb="4">
      <t>ニュウリョク</t>
    </rPh>
    <rPh sb="7" eb="8">
      <t>アタイ</t>
    </rPh>
    <rPh sb="18" eb="20">
      <t>マチガ</t>
    </rPh>
    <rPh sb="24" eb="26">
      <t>バアイ</t>
    </rPh>
    <rPh sb="28" eb="30">
      <t>テイセイ</t>
    </rPh>
    <phoneticPr fontId="4"/>
  </si>
  <si>
    <t>不足する場合は、このシートをコピーしてください。</t>
    <rPh sb="0" eb="2">
      <t>フソク</t>
    </rPh>
    <rPh sb="4" eb="6">
      <t>バアイ</t>
    </rPh>
    <phoneticPr fontId="4"/>
  </si>
  <si>
    <t>本店用のシートです。</t>
    <rPh sb="0" eb="2">
      <t>ホンテン</t>
    </rPh>
    <rPh sb="2" eb="3">
      <t>ヨウ</t>
    </rPh>
    <phoneticPr fontId="4"/>
  </si>
  <si>
    <t>代表者</t>
    <rPh sb="0" eb="3">
      <t>ダイヒョウシャ</t>
    </rPh>
    <phoneticPr fontId="4"/>
  </si>
  <si>
    <t>支店用のシートです。</t>
    <rPh sb="0" eb="3">
      <t>シテンヨウ</t>
    </rPh>
    <phoneticPr fontId="4"/>
  </si>
  <si>
    <t>複数支店がある場合、このシートをコピーして使用してください。</t>
    <rPh sb="0" eb="2">
      <t>フクスウ</t>
    </rPh>
    <rPh sb="2" eb="4">
      <t>シテン</t>
    </rPh>
    <rPh sb="7" eb="9">
      <t>バアイ</t>
    </rPh>
    <rPh sb="21" eb="23">
      <t>シヨウ</t>
    </rPh>
    <phoneticPr fontId="4"/>
  </si>
  <si>
    <t>　</t>
    <phoneticPr fontId="4"/>
  </si>
  <si>
    <t>1面から複写しています。異なる場合、市町を再度選択してください。</t>
    <rPh sb="1" eb="2">
      <t>メン</t>
    </rPh>
    <rPh sb="4" eb="6">
      <t>フクシャ</t>
    </rPh>
    <rPh sb="12" eb="13">
      <t>コト</t>
    </rPh>
    <rPh sb="15" eb="17">
      <t>バアイ</t>
    </rPh>
    <rPh sb="18" eb="20">
      <t>シチョウ</t>
    </rPh>
    <rPh sb="21" eb="23">
      <t>サイド</t>
    </rPh>
    <rPh sb="23" eb="25">
      <t>センタク</t>
    </rPh>
    <phoneticPr fontId="4"/>
  </si>
  <si>
    <t>(Ａ４)</t>
    <phoneticPr fontId="4"/>
  </si>
  <si>
    <t>（Ａ４）</t>
    <phoneticPr fontId="4"/>
  </si>
  <si>
    <t>(Ａ４)</t>
    <phoneticPr fontId="4"/>
  </si>
  <si>
    <t>添　付　書　類　（７）</t>
    <rPh sb="0" eb="1">
      <t>テン</t>
    </rPh>
    <rPh sb="2" eb="3">
      <t>ツキ</t>
    </rPh>
    <rPh sb="4" eb="5">
      <t>ショ</t>
    </rPh>
    <rPh sb="6" eb="7">
      <t>タグイ</t>
    </rPh>
    <phoneticPr fontId="4"/>
  </si>
  <si>
    <t>添　付　書　類　（２）</t>
    <rPh sb="0" eb="1">
      <t>テン</t>
    </rPh>
    <rPh sb="2" eb="3">
      <t>ツキ</t>
    </rPh>
    <rPh sb="4" eb="5">
      <t>ショ</t>
    </rPh>
    <rPh sb="6" eb="7">
      <t>タグイ</t>
    </rPh>
    <phoneticPr fontId="4"/>
  </si>
  <si>
    <t>添　付　書　類　（４）</t>
    <rPh sb="0" eb="1">
      <t>テン</t>
    </rPh>
    <rPh sb="2" eb="3">
      <t>ツキ</t>
    </rPh>
    <rPh sb="4" eb="5">
      <t>ショ</t>
    </rPh>
    <rPh sb="6" eb="7">
      <t>タグイ</t>
    </rPh>
    <phoneticPr fontId="4"/>
  </si>
  <si>
    <t>添　付　書　類　（１）</t>
    <rPh sb="0" eb="1">
      <t>テン</t>
    </rPh>
    <rPh sb="2" eb="3">
      <t>ツキ</t>
    </rPh>
    <rPh sb="4" eb="5">
      <t>ショ</t>
    </rPh>
    <rPh sb="6" eb="7">
      <t>タグイ</t>
    </rPh>
    <phoneticPr fontId="4"/>
  </si>
  <si>
    <t>添　付　書　類　（５）</t>
    <rPh sb="0" eb="1">
      <t>テン</t>
    </rPh>
    <rPh sb="2" eb="3">
      <t>ツキ</t>
    </rPh>
    <rPh sb="4" eb="5">
      <t>ショ</t>
    </rPh>
    <rPh sb="6" eb="7">
      <t>タグイ</t>
    </rPh>
    <phoneticPr fontId="4"/>
  </si>
  <si>
    <t>所 有 者</t>
    <rPh sb="0" eb="1">
      <t>ショ</t>
    </rPh>
    <rPh sb="2" eb="3">
      <t>ユウ</t>
    </rPh>
    <rPh sb="4" eb="5">
      <t>モノ</t>
    </rPh>
    <phoneticPr fontId="4"/>
  </si>
  <si>
    <t>契 約 日</t>
    <rPh sb="0" eb="1">
      <t>チギリ</t>
    </rPh>
    <rPh sb="2" eb="3">
      <t>ヤク</t>
    </rPh>
    <rPh sb="4" eb="5">
      <t>ニチ</t>
    </rPh>
    <phoneticPr fontId="4"/>
  </si>
  <si>
    <t>用　　途</t>
    <rPh sb="0" eb="1">
      <t>ヨウ</t>
    </rPh>
    <rPh sb="3" eb="4">
      <t>ト</t>
    </rPh>
    <phoneticPr fontId="4"/>
  </si>
  <si>
    <t>（４）事務所の内部</t>
    <phoneticPr fontId="4"/>
  </si>
  <si>
    <t>（</t>
    <phoneticPr fontId="4"/>
  </si>
  <si>
    <t>階）</t>
    <rPh sb="0" eb="1">
      <t>カイ</t>
    </rPh>
    <phoneticPr fontId="4"/>
  </si>
  <si>
    <t>添　付　書　類　（６）</t>
    <rPh sb="0" eb="1">
      <t>テン</t>
    </rPh>
    <rPh sb="2" eb="3">
      <t>ツキ</t>
    </rPh>
    <rPh sb="4" eb="5">
      <t>ショ</t>
    </rPh>
    <rPh sb="6" eb="7">
      <t>タグイ</t>
    </rPh>
    <phoneticPr fontId="4"/>
  </si>
  <si>
    <t>宅地建物取引士
登録番号</t>
    <rPh sb="0" eb="2">
      <t>タクチ</t>
    </rPh>
    <rPh sb="2" eb="4">
      <t>タテモノ</t>
    </rPh>
    <rPh sb="4" eb="6">
      <t>トリヒキ</t>
    </rPh>
    <rPh sb="6" eb="7">
      <t>シ</t>
    </rPh>
    <rPh sb="8" eb="10">
      <t>トウロク</t>
    </rPh>
    <rPh sb="10" eb="12">
      <t>バンゴウ</t>
    </rPh>
    <phoneticPr fontId="4"/>
  </si>
  <si>
    <t>氏　名</t>
    <rPh sb="0" eb="1">
      <t>シ</t>
    </rPh>
    <rPh sb="2" eb="3">
      <t>メイ</t>
    </rPh>
    <phoneticPr fontId="4"/>
  </si>
  <si>
    <t>職　名</t>
    <rPh sb="0" eb="1">
      <t>ショク</t>
    </rPh>
    <rPh sb="2" eb="3">
      <t>メイ</t>
    </rPh>
    <phoneticPr fontId="4"/>
  </si>
  <si>
    <t>住　所</t>
    <rPh sb="0" eb="1">
      <t>ジュウ</t>
    </rPh>
    <rPh sb="2" eb="3">
      <t>ショ</t>
    </rPh>
    <phoneticPr fontId="4"/>
  </si>
  <si>
    <t>略　歴　書</t>
    <rPh sb="0" eb="1">
      <t>リャク</t>
    </rPh>
    <rPh sb="2" eb="3">
      <t>レキ</t>
    </rPh>
    <rPh sb="4" eb="5">
      <t>ショ</t>
    </rPh>
    <phoneticPr fontId="4"/>
  </si>
  <si>
    <t>(第四面）</t>
    <rPh sb="1" eb="2">
      <t>ダイニ</t>
    </rPh>
    <rPh sb="2" eb="3">
      <t>シ</t>
    </rPh>
    <rPh sb="3" eb="4">
      <t>メン</t>
    </rPh>
    <phoneticPr fontId="4"/>
  </si>
  <si>
    <t>専任の宅地建物取引士の数</t>
    <rPh sb="0" eb="2">
      <t>センニン</t>
    </rPh>
    <rPh sb="3" eb="5">
      <t>タクチ</t>
    </rPh>
    <rPh sb="5" eb="7">
      <t>タテモノ</t>
    </rPh>
    <rPh sb="7" eb="9">
      <t>トリヒキ</t>
    </rPh>
    <rPh sb="11" eb="12">
      <t>カズ</t>
    </rPh>
    <phoneticPr fontId="4"/>
  </si>
  <si>
    <t>宅建士登録番号</t>
    <rPh sb="0" eb="2">
      <t>タッケン</t>
    </rPh>
    <rPh sb="2" eb="3">
      <t>シ</t>
    </rPh>
    <rPh sb="3" eb="5">
      <t>トウロク</t>
    </rPh>
    <rPh sb="5" eb="7">
      <t>バンゴウ</t>
    </rPh>
    <phoneticPr fontId="4"/>
  </si>
  <si>
    <t>備　考</t>
    <phoneticPr fontId="4"/>
  </si>
  <si>
    <t>　「宅地建物取引業に従事する者」には、営業に従事する者のみならず、宅地建物取引業に係る一般管理部門に所属する者や補助的な事務に従事する者も含めること。なお、宅地建物取引業と他の事業を兼業する場合は、宅地建物取引業に従事する者についてのみ記入すること。</t>
    <phoneticPr fontId="4"/>
  </si>
  <si>
    <t>　「主たる職務内容」の欄は、代表者、取締役、営業、経理、総務など、具体的に記入すること。</t>
    <phoneticPr fontId="4"/>
  </si>
  <si>
    <r>
      <t>　この書面は</t>
    </r>
    <r>
      <rPr>
        <b/>
        <sz val="10"/>
        <rFont val="ＭＳ 明朝"/>
        <family val="1"/>
        <charset val="128"/>
      </rPr>
      <t>事務所ごとに作成</t>
    </r>
    <r>
      <rPr>
        <sz val="10"/>
        <rFont val="ＭＳ 明朝"/>
        <family val="1"/>
        <charset val="128"/>
      </rPr>
      <t>すること。</t>
    </r>
    <phoneticPr fontId="4"/>
  </si>
  <si>
    <r>
      <t>　</t>
    </r>
    <r>
      <rPr>
        <b/>
        <sz val="10"/>
        <rFont val="ＭＳ 明朝"/>
        <family val="1"/>
        <charset val="128"/>
      </rPr>
      <t>代表者は必ず従事者に含める</t>
    </r>
    <r>
      <rPr>
        <sz val="10"/>
        <rFont val="ＭＳ 明朝"/>
        <family val="1"/>
        <charset val="128"/>
      </rPr>
      <t>こと。</t>
    </r>
    <phoneticPr fontId="4"/>
  </si>
  <si>
    <r>
      <t>　</t>
    </r>
    <r>
      <rPr>
        <b/>
        <sz val="10"/>
        <rFont val="ＭＳ 明朝"/>
        <family val="1"/>
        <charset val="128"/>
      </rPr>
      <t>新規申請の場合、「従業者証明書番号」の欄は空欄</t>
    </r>
    <r>
      <rPr>
        <sz val="10"/>
        <rFont val="ＭＳ 明朝"/>
        <family val="1"/>
        <charset val="128"/>
      </rPr>
      <t>とする。</t>
    </r>
    <phoneticPr fontId="4"/>
  </si>
  <si>
    <t>宅地建物取引業に関する資産を含むすべての資産について記入すること。</t>
    <phoneticPr fontId="4"/>
  </si>
  <si>
    <t>土地、建物等の価格は、課税評価額等を参考にして記入すること。</t>
    <phoneticPr fontId="4"/>
  </si>
  <si>
    <t>「権利」とは、営業権、地上権、電話加入権その他の無形固定資産をいう。</t>
    <phoneticPr fontId="4"/>
  </si>
  <si>
    <t>従事した職務の内容</t>
    <rPh sb="0" eb="2">
      <t>ジュウジ</t>
    </rPh>
    <rPh sb="4" eb="6">
      <t>ショクム</t>
    </rPh>
    <rPh sb="7" eb="9">
      <t>ナイヨウ</t>
    </rPh>
    <phoneticPr fontId="4"/>
  </si>
  <si>
    <t>負　債・資　本</t>
    <rPh sb="0" eb="1">
      <t>フ</t>
    </rPh>
    <rPh sb="2" eb="3">
      <t>サイ</t>
    </rPh>
    <rPh sb="4" eb="5">
      <t>シ</t>
    </rPh>
    <rPh sb="6" eb="7">
      <t>ホン</t>
    </rPh>
    <phoneticPr fontId="4"/>
  </si>
  <si>
    <t>上 記 の 通 り 相 違 あ り ま せ ん 。</t>
    <phoneticPr fontId="4"/>
  </si>
  <si>
    <t>　事業がある場合にはその種類</t>
    <rPh sb="1" eb="3">
      <t>ジギョウ</t>
    </rPh>
    <rPh sb="6" eb="8">
      <t>バアイ</t>
    </rPh>
    <rPh sb="12" eb="14">
      <t>シュルイ</t>
    </rPh>
    <phoneticPr fontId="4"/>
  </si>
  <si>
    <t>氏　　　　名</t>
    <rPh sb="0" eb="1">
      <t>シ</t>
    </rPh>
    <rPh sb="5" eb="6">
      <t>メイ</t>
    </rPh>
    <phoneticPr fontId="4"/>
  </si>
  <si>
    <t>「株式会社」「有限会社」などを省略しないでください。
「第二面」は、法人業者のみ記入し、役員についてすべて記入してください。
「第三面」の政令で定める使用人とは、契約締結権限を有する、従たる事務所の代表者などをいいます。また、兼業などにより、主たる事務所の代表者が宅建業に常勤できない場合にも設置が必要です。</t>
    <phoneticPr fontId="4"/>
  </si>
  <si>
    <t>常勤・非常勤</t>
  </si>
  <si>
    <t>コード№</t>
    <phoneticPr fontId="4"/>
  </si>
  <si>
    <t>№</t>
    <phoneticPr fontId="4"/>
  </si>
  <si>
    <t>　　　種　類
内　容　　　　</t>
    <rPh sb="3" eb="6">
      <t>シュルイ</t>
    </rPh>
    <phoneticPr fontId="4"/>
  </si>
  <si>
    <t>代表社員
(持分会社)</t>
    <rPh sb="7" eb="8">
      <t>ブン</t>
    </rPh>
    <phoneticPr fontId="4"/>
  </si>
  <si>
    <t>社員
(持分会社)</t>
    <rPh sb="5" eb="6">
      <t>ブン</t>
    </rPh>
    <phoneticPr fontId="4"/>
  </si>
  <si>
    <t>非常勤役員（代表者は除く。）は、含めないこと。</t>
    <rPh sb="0" eb="3">
      <t>ヒジョウキン</t>
    </rPh>
    <rPh sb="3" eb="5">
      <t>ヤクイン</t>
    </rPh>
    <rPh sb="6" eb="9">
      <t>ダイヒョウシャ</t>
    </rPh>
    <rPh sb="10" eb="11">
      <t>ノゾ</t>
    </rPh>
    <rPh sb="16" eb="17">
      <t>フク</t>
    </rPh>
    <phoneticPr fontId="4"/>
  </si>
  <si>
    <t>(北海道)</t>
  </si>
  <si>
    <t>(青森)</t>
  </si>
  <si>
    <t>(岩手)</t>
  </si>
  <si>
    <t>(宮城)</t>
  </si>
  <si>
    <t>(秋田)</t>
  </si>
  <si>
    <t>(山形)</t>
  </si>
  <si>
    <t>(福島)</t>
  </si>
  <si>
    <t>(茨木)</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</si>
  <si>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</si>
  <si>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</si>
  <si>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</si>
  <si>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</si>
  <si>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</si>
  <si>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</si>
  <si>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</si>
  <si>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</si>
  <si>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</si>
  <si>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</si>
  <si>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</si>
  <si>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</si>
  <si>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</si>
  <si>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</si>
  <si>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</si>
  <si>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</si>
  <si>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</si>
  <si>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</si>
  <si>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</si>
  <si>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</si>
  <si>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</si>
  <si>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</si>
  <si>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</si>
  <si>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</si>
  <si>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</si>
  <si>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</si>
  <si>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</si>
  <si>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</si>
  <si>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</si>
  <si>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</si>
  <si>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</si>
  <si>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</si>
  <si>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</si>
  <si>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</si>
  <si>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</si>
  <si>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</si>
  <si>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</si>
  <si>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</si>
  <si>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</si>
  <si>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r>
      <t xml:space="preserve">過去５年間の帳簿（取引台帳）を持参してください。郵送において申請する場合は、直近５件分の写しを提出してください。
</t>
    </r>
    <r>
      <rPr>
        <sz val="11"/>
        <rFont val="ＭＳ ゴシック"/>
        <family val="3"/>
        <charset val="128"/>
      </rPr>
      <t>申請直前５年間の事業年度の間、１件も事業実績がない場合は、「理由書」を添付してください。</t>
    </r>
    <phoneticPr fontId="4"/>
  </si>
  <si>
    <r>
      <t xml:space="preserve">業者票・報酬額表の掲示位置を記入してください。（来所者から見える位置に掲示してください。）
階全体の平面図としてください。
</t>
    </r>
    <r>
      <rPr>
        <sz val="11"/>
        <rFont val="ＭＳ ゴシック"/>
        <family val="3"/>
        <charset val="128"/>
      </rPr>
      <t>他の業と兼用する場合は、宅建業の事務所部分を明示してください。</t>
    </r>
    <phoneticPr fontId="4"/>
  </si>
  <si>
    <t>事務所ごとに作成してください。
支店分はコピーなどにより、本店分とは別個に作成してください。
非常勤の役員の方で常時宅建業に従事しない方は、記載しないでください。</t>
    <rPh sb="47" eb="50">
      <t>ヒジョウキン</t>
    </rPh>
    <rPh sb="51" eb="53">
      <t>ヤクイン</t>
    </rPh>
    <rPh sb="54" eb="55">
      <t>カタ</t>
    </rPh>
    <rPh sb="56" eb="58">
      <t>ジョウジ</t>
    </rPh>
    <rPh sb="58" eb="60">
      <t>タッケン</t>
    </rPh>
    <rPh sb="60" eb="61">
      <t>ギョウ</t>
    </rPh>
    <rPh sb="62" eb="64">
      <t>ジュウジ</t>
    </rPh>
    <rPh sb="67" eb="68">
      <t>カタ</t>
    </rPh>
    <rPh sb="70" eb="72">
      <t>キサイ</t>
    </rPh>
    <phoneticPr fontId="4"/>
  </si>
  <si>
    <t>]</t>
    <phoneticPr fontId="4"/>
  </si>
  <si>
    <r>
      <t>　宅地建物取引士である者については、[　　　]内に登録番号を記入し、このうち</t>
    </r>
    <r>
      <rPr>
        <b/>
        <sz val="10"/>
        <rFont val="ＭＳ 明朝"/>
        <family val="1"/>
        <charset val="128"/>
      </rPr>
      <t>専任の宅地建物取引士</t>
    </r>
    <r>
      <rPr>
        <sz val="10"/>
        <rFont val="ＭＳ 明朝"/>
        <family val="1"/>
        <charset val="128"/>
      </rPr>
      <t>である者については、[　　　　]の前に</t>
    </r>
    <r>
      <rPr>
        <b/>
        <sz val="10"/>
        <rFont val="ＭＳ 明朝"/>
        <family val="1"/>
        <charset val="128"/>
      </rPr>
      <t>○印</t>
    </r>
    <r>
      <rPr>
        <sz val="10"/>
        <rFont val="ＭＳ 明朝"/>
        <family val="1"/>
        <charset val="128"/>
      </rPr>
      <t>を付けること。</t>
    </r>
    <phoneticPr fontId="4"/>
  </si>
  <si>
    <r>
      <t xml:space="preserve">　（記入例） </t>
    </r>
    <r>
      <rPr>
        <b/>
        <sz val="10"/>
        <rFont val="ＭＳ ゴシック"/>
        <family val="3"/>
        <charset val="128"/>
      </rPr>
      <t>○</t>
    </r>
    <r>
      <rPr>
        <b/>
        <sz val="10"/>
        <rFont val="ＭＳ 明朝"/>
        <family val="1"/>
        <charset val="128"/>
      </rPr>
      <t>[ (三重)1000]</t>
    </r>
    <r>
      <rPr>
        <sz val="10"/>
        <rFont val="ＭＳ 明朝"/>
        <family val="1"/>
        <charset val="128"/>
      </rPr>
      <t>〔三重県知事登録第1000号である専任の宅地建物取引士の場合〕</t>
    </r>
    <phoneticPr fontId="4"/>
  </si>
  <si>
    <t>代表者</t>
    <rPh sb="0" eb="3">
      <t>ダイヒョウシャ</t>
    </rPh>
    <phoneticPr fontId="4"/>
  </si>
  <si>
    <t>取締役</t>
    <rPh sb="0" eb="3">
      <t>トリシマリヤク</t>
    </rPh>
    <phoneticPr fontId="4"/>
  </si>
  <si>
    <t>営業</t>
    <rPh sb="0" eb="2">
      <t>エイギョウ</t>
    </rPh>
    <phoneticPr fontId="4"/>
  </si>
  <si>
    <t>経理</t>
    <rPh sb="0" eb="2">
      <t>ケイリ</t>
    </rPh>
    <phoneticPr fontId="4"/>
  </si>
  <si>
    <t>総務</t>
    <rPh sb="0" eb="2">
      <t>ソウム</t>
    </rPh>
    <phoneticPr fontId="4"/>
  </si>
  <si>
    <t>一枚で書ききれない場合は、続紙7(2)を使用してください。</t>
    <rPh sb="0" eb="2">
      <t>イチマイ</t>
    </rPh>
    <rPh sb="3" eb="4">
      <t>カ</t>
    </rPh>
    <rPh sb="9" eb="11">
      <t>バアイ</t>
    </rPh>
    <rPh sb="13" eb="15">
      <t>ゾクシ</t>
    </rPh>
    <rPh sb="20" eb="22">
      <t>シヨウ</t>
    </rPh>
    <phoneticPr fontId="4"/>
  </si>
  <si>
    <t>第一面のみ以下の入力シートに記入してください。（直接左側のシートに入力することも可能です。）</t>
    <rPh sb="0" eb="3">
      <t>ダイ１メン</t>
    </rPh>
    <rPh sb="5" eb="7">
      <t>イカ</t>
    </rPh>
    <rPh sb="8" eb="10">
      <t>ニュウリョク</t>
    </rPh>
    <rPh sb="14" eb="16">
      <t>キニュウ</t>
    </rPh>
    <rPh sb="24" eb="26">
      <t>チョクセツ</t>
    </rPh>
    <rPh sb="26" eb="28">
      <t>ヒダリガワ</t>
    </rPh>
    <rPh sb="33" eb="35">
      <t>ニュウリョク</t>
    </rPh>
    <rPh sb="40" eb="42">
      <t>カノウ</t>
    </rPh>
    <phoneticPr fontId="4"/>
  </si>
  <si>
    <t>提出日</t>
    <rPh sb="0" eb="2">
      <t>テイシュツ</t>
    </rPh>
    <rPh sb="2" eb="3">
      <t>ビ</t>
    </rPh>
    <phoneticPr fontId="4"/>
  </si>
  <si>
    <t>商号又は名称</t>
    <rPh sb="0" eb="2">
      <t>ショウゴウ</t>
    </rPh>
    <rPh sb="2" eb="3">
      <t>マタ</t>
    </rPh>
    <rPh sb="4" eb="6">
      <t>メイショウ</t>
    </rPh>
    <phoneticPr fontId="4"/>
  </si>
  <si>
    <t>郵便番号</t>
    <rPh sb="0" eb="4">
      <t>ユウビンバンゴウ</t>
    </rPh>
    <phoneticPr fontId="4"/>
  </si>
  <si>
    <t>（例：514-8570）</t>
    <rPh sb="1" eb="2">
      <t>レイ</t>
    </rPh>
    <phoneticPr fontId="4"/>
  </si>
  <si>
    <t>電話番号</t>
    <rPh sb="0" eb="2">
      <t>デンワ</t>
    </rPh>
    <rPh sb="2" eb="4">
      <t>バンゴウ</t>
    </rPh>
    <phoneticPr fontId="4"/>
  </si>
  <si>
    <t>FAX番号</t>
    <rPh sb="3" eb="5">
      <t>バンゴウ</t>
    </rPh>
    <phoneticPr fontId="4"/>
  </si>
  <si>
    <t>（例：059-224-2708）</t>
    <rPh sb="1" eb="2">
      <t>レイ</t>
    </rPh>
    <phoneticPr fontId="4"/>
  </si>
  <si>
    <t>免許の種類</t>
    <rPh sb="0" eb="2">
      <t>メンキョ</t>
    </rPh>
    <rPh sb="3" eb="5">
      <t>シュルイ</t>
    </rPh>
    <phoneticPr fontId="4"/>
  </si>
  <si>
    <t>県番号</t>
    <rPh sb="0" eb="1">
      <t>ケン</t>
    </rPh>
    <rPh sb="1" eb="3">
      <t>バンゴウ</t>
    </rPh>
    <phoneticPr fontId="4"/>
  </si>
  <si>
    <t>更新回数</t>
    <rPh sb="0" eb="2">
      <t>コウシン</t>
    </rPh>
    <rPh sb="2" eb="4">
      <t>カイスウ</t>
    </rPh>
    <phoneticPr fontId="4"/>
  </si>
  <si>
    <t>番号</t>
    <rPh sb="0" eb="2">
      <t>バンゴウ</t>
    </rPh>
    <phoneticPr fontId="4"/>
  </si>
  <si>
    <t>（例：H30.1.1）</t>
    <rPh sb="1" eb="2">
      <t>レイ</t>
    </rPh>
    <phoneticPr fontId="4"/>
  </si>
  <si>
    <t>法人個人の別</t>
    <rPh sb="0" eb="2">
      <t>ホウジン</t>
    </rPh>
    <rPh sb="2" eb="4">
      <t>コジン</t>
    </rPh>
    <rPh sb="5" eb="6">
      <t>ベツ</t>
    </rPh>
    <phoneticPr fontId="4"/>
  </si>
  <si>
    <t>商号又は名称（フリガナ）</t>
    <rPh sb="0" eb="2">
      <t>ショウゴウ</t>
    </rPh>
    <rPh sb="2" eb="3">
      <t>マタ</t>
    </rPh>
    <rPh sb="4" eb="6">
      <t>メイショウ</t>
    </rPh>
    <phoneticPr fontId="4"/>
  </si>
  <si>
    <t>代表者氏名（フリガナ）</t>
    <rPh sb="0" eb="3">
      <t>ダイヒョウシャ</t>
    </rPh>
    <rPh sb="3" eb="5">
      <t>シメイ</t>
    </rPh>
    <phoneticPr fontId="4"/>
  </si>
  <si>
    <t>代表者の生年月日</t>
    <rPh sb="0" eb="3">
      <t>ダイヒョウシャ</t>
    </rPh>
    <rPh sb="4" eb="6">
      <t>セイネン</t>
    </rPh>
    <rPh sb="6" eb="8">
      <t>ガッピ</t>
    </rPh>
    <phoneticPr fontId="4"/>
  </si>
  <si>
    <t>代表者の宅建士資格情報</t>
    <rPh sb="0" eb="3">
      <t>ダイヒョウシャ</t>
    </rPh>
    <rPh sb="4" eb="6">
      <t>タッケン</t>
    </rPh>
    <rPh sb="6" eb="7">
      <t>シ</t>
    </rPh>
    <rPh sb="7" eb="9">
      <t>シカク</t>
    </rPh>
    <rPh sb="9" eb="11">
      <t>ジョウホウ</t>
    </rPh>
    <phoneticPr fontId="4"/>
  </si>
  <si>
    <t>フリガナについて、訂正する場合、下欄に直接入力してください。</t>
    <rPh sb="9" eb="11">
      <t>テイセイ</t>
    </rPh>
    <rPh sb="13" eb="15">
      <t>バアイ</t>
    </rPh>
    <rPh sb="16" eb="18">
      <t>カラン</t>
    </rPh>
    <rPh sb="19" eb="21">
      <t>チョクセツ</t>
    </rPh>
    <rPh sb="21" eb="23">
      <t>ニュウリョク</t>
    </rPh>
    <phoneticPr fontId="4"/>
  </si>
  <si>
    <t>一連番号</t>
    <rPh sb="0" eb="2">
      <t>イチレン</t>
    </rPh>
    <rPh sb="2" eb="4">
      <t>バンゴウ</t>
    </rPh>
    <phoneticPr fontId="4"/>
  </si>
  <si>
    <t>県番号</t>
    <rPh sb="0" eb="1">
      <t>ケン</t>
    </rPh>
    <rPh sb="1" eb="3">
      <t>バンゴウ</t>
    </rPh>
    <phoneticPr fontId="4"/>
  </si>
  <si>
    <t>申請時の免許番号</t>
    <rPh sb="0" eb="3">
      <t>シンセイジ</t>
    </rPh>
    <rPh sb="4" eb="6">
      <t>メンキョ</t>
    </rPh>
    <rPh sb="6" eb="8">
      <t>バンゴウ</t>
    </rPh>
    <phoneticPr fontId="4"/>
  </si>
  <si>
    <t>勤務する事務所名</t>
    <phoneticPr fontId="4"/>
  </si>
  <si>
    <t>当該事務所の所在地</t>
    <rPh sb="0" eb="2">
      <t>トウガイ</t>
    </rPh>
    <rPh sb="2" eb="4">
      <t>ジム</t>
    </rPh>
    <rPh sb="4" eb="5">
      <t>ショ</t>
    </rPh>
    <rPh sb="6" eb="9">
      <t>ショザイチ</t>
    </rPh>
    <phoneticPr fontId="4"/>
  </si>
  <si>
    <t>（例：S50.12.1）</t>
    <rPh sb="1" eb="2">
      <t>レイ</t>
    </rPh>
    <phoneticPr fontId="4"/>
  </si>
  <si>
    <t>（例：H30.1.1）</t>
    <phoneticPr fontId="4"/>
  </si>
  <si>
    <t>←プルダウンから選択</t>
    <rPh sb="8" eb="10">
      <t>センタク</t>
    </rPh>
    <phoneticPr fontId="4"/>
  </si>
  <si>
    <t>有効期間始期日</t>
    <rPh sb="0" eb="2">
      <t>ユウコウ</t>
    </rPh>
    <rPh sb="2" eb="4">
      <t>キカン</t>
    </rPh>
    <rPh sb="4" eb="6">
      <t>シキ</t>
    </rPh>
    <rPh sb="6" eb="7">
      <t>ヒ</t>
    </rPh>
    <phoneticPr fontId="4"/>
  </si>
  <si>
    <t>(　　)</t>
  </si>
  <si>
    <t>(　　)</t>
    <phoneticPr fontId="4"/>
  </si>
  <si>
    <t>　　</t>
    <phoneticPr fontId="4"/>
  </si>
  <si>
    <t>本店の場合は法人名、支店の場合は支店名を記載してください。</t>
    <rPh sb="0" eb="2">
      <t>ホンテン</t>
    </rPh>
    <rPh sb="3" eb="5">
      <t>バアイ</t>
    </rPh>
    <rPh sb="6" eb="8">
      <t>ホウジン</t>
    </rPh>
    <rPh sb="8" eb="9">
      <t>メイ</t>
    </rPh>
    <rPh sb="10" eb="12">
      <t>シテン</t>
    </rPh>
    <rPh sb="13" eb="15">
      <t>バアイ</t>
    </rPh>
    <rPh sb="16" eb="19">
      <t>シテンメイ</t>
    </rPh>
    <rPh sb="20" eb="22">
      <t>キサイ</t>
    </rPh>
    <phoneticPr fontId="4"/>
  </si>
  <si>
    <r>
      <rPr>
        <u/>
        <sz val="10.5"/>
        <color rgb="FF0000FF"/>
        <rFont val="Meiryo UI"/>
        <family val="3"/>
        <charset val="128"/>
      </rPr>
      <t>事務所の存在する階全体の平面図</t>
    </r>
    <r>
      <rPr>
        <sz val="10.5"/>
        <color rgb="FF0000FF"/>
        <rFont val="Meiryo UI"/>
        <family val="3"/>
        <charset val="128"/>
      </rPr>
      <t>（住居の場合は間取図）を記入すること。</t>
    </r>
    <phoneticPr fontId="4"/>
  </si>
  <si>
    <r>
      <rPr>
        <u/>
        <sz val="11"/>
        <color rgb="FF0000FF"/>
        <rFont val="Meiryo UI"/>
        <family val="3"/>
        <charset val="128"/>
      </rPr>
      <t>最新版</t>
    </r>
    <r>
      <rPr>
        <sz val="11"/>
        <color rgb="FF0000FF"/>
        <rFont val="Meiryo UI"/>
        <family val="3"/>
        <charset val="128"/>
      </rPr>
      <t>の報酬額表であること。</t>
    </r>
    <phoneticPr fontId="4"/>
  </si>
  <si>
    <r>
      <t>(注)事務所内部の全景、事務スペース、応接スペース、(</t>
    </r>
    <r>
      <rPr>
        <u/>
        <sz val="11"/>
        <color rgb="FF0000FF"/>
        <rFont val="Meiryo UI"/>
        <family val="3"/>
        <charset val="128"/>
      </rPr>
      <t>固定)電話</t>
    </r>
    <r>
      <rPr>
        <sz val="11"/>
        <color rgb="FF0000FF"/>
        <rFont val="Meiryo UI"/>
        <family val="3"/>
        <charset val="128"/>
      </rPr>
      <t>のわかるもの。</t>
    </r>
    <phoneticPr fontId="4"/>
  </si>
  <si>
    <r>
      <t>部屋全体がわかるものを</t>
    </r>
    <r>
      <rPr>
        <b/>
        <u/>
        <sz val="11"/>
        <color rgb="FF0000FF"/>
        <rFont val="Meiryo UI"/>
        <family val="3"/>
        <charset val="128"/>
      </rPr>
      <t>２枚以上</t>
    </r>
    <r>
      <rPr>
        <b/>
        <sz val="11"/>
        <color rgb="FF0000FF"/>
        <rFont val="Meiryo UI"/>
        <family val="3"/>
        <charset val="128"/>
      </rPr>
      <t>貼付すること。</t>
    </r>
    <phoneticPr fontId="4"/>
  </si>
  <si>
    <t>(第二面）</t>
    <phoneticPr fontId="4"/>
  </si>
  <si>
    <t>プルダウンから選択</t>
    <rPh sb="7" eb="9">
      <t>センタク</t>
    </rPh>
    <phoneticPr fontId="4"/>
  </si>
  <si>
    <t xml:space="preserve"> </t>
  </si>
  <si>
    <t>兼業を行っていない場合は、「50兼業なし」を選択し、兼業がある場合は、最大３業種まで選択してください。</t>
    <rPh sb="0" eb="2">
      <t>ケンギョウ</t>
    </rPh>
    <rPh sb="3" eb="4">
      <t>オコナ</t>
    </rPh>
    <rPh sb="9" eb="11">
      <t>バアイ</t>
    </rPh>
    <rPh sb="16" eb="18">
      <t>ケンギョウ</t>
    </rPh>
    <rPh sb="22" eb="24">
      <t>センタク</t>
    </rPh>
    <rPh sb="26" eb="28">
      <t>ケンギョウ</t>
    </rPh>
    <rPh sb="31" eb="33">
      <t>バアイ</t>
    </rPh>
    <rPh sb="35" eb="37">
      <t>サイダイ</t>
    </rPh>
    <rPh sb="38" eb="40">
      <t>ギョウシュ</t>
    </rPh>
    <rPh sb="42" eb="44">
      <t>センタク</t>
    </rPh>
    <phoneticPr fontId="4"/>
  </si>
  <si>
    <t>・このシートは、保護設定を行っています。（パスワードはかけていません。）セルによっては、参照用の関数が入力されています。（着色部分のみ入力できます。（９番、16番～20番シートを除く。））
・各シートごとに印刷してください。（印刷範囲は、設定済みです。また、着色されたセルは、印刷時には白黒に変換して印刷されます。）
・表示されている内容が異なる場合は、１番シートの入力内容を確認してください。それでも表示が異なる場合は、セルに直接入力してください。
・シート名に(2)が記載されているものは、続紙用です。未入力の場合は、提出する必要はありません。
・９番シートは、宅建士証を貼り付けてください。（画像データを取り込んで貼り付け、またはシートを印刷後、糊等で貼り付けてください。）
・16番シートは、案内図を直接記入、画像データを貼り付け、または、シートを印刷後、糊等で貼り付けてください。
・17～19番シートは、写真データを直接取り込んで作成、またはシートを印刷後写真を貼り付けてください。(カラーで印刷してください。)
・20番シートについて、間取り図を貼り付けて作成、シートを印刷後間取り図を貼り付け、または手書きで作成してください。</t>
    <rPh sb="8" eb="10">
      <t>ホゴ</t>
    </rPh>
    <rPh sb="10" eb="12">
      <t>セッテイ</t>
    </rPh>
    <rPh sb="13" eb="14">
      <t>オコナ</t>
    </rPh>
    <rPh sb="61" eb="63">
      <t>チャクショク</t>
    </rPh>
    <rPh sb="63" eb="65">
      <t>ブブン</t>
    </rPh>
    <rPh sb="67" eb="69">
      <t>ニュウリョク</t>
    </rPh>
    <rPh sb="76" eb="77">
      <t>バン</t>
    </rPh>
    <rPh sb="80" eb="81">
      <t>バン</t>
    </rPh>
    <rPh sb="84" eb="85">
      <t>バン</t>
    </rPh>
    <rPh sb="89" eb="90">
      <t>ノゾ</t>
    </rPh>
    <rPh sb="97" eb="98">
      <t>カク</t>
    </rPh>
    <rPh sb="104" eb="106">
      <t>インサツ</t>
    </rPh>
    <rPh sb="114" eb="116">
      <t>インサツ</t>
    </rPh>
    <rPh sb="116" eb="118">
      <t>ハンイ</t>
    </rPh>
    <rPh sb="120" eb="122">
      <t>セッテイ</t>
    </rPh>
    <rPh sb="122" eb="123">
      <t>ズ</t>
    </rPh>
    <rPh sb="130" eb="132">
      <t>チャクショク</t>
    </rPh>
    <rPh sb="139" eb="141">
      <t>インサツ</t>
    </rPh>
    <rPh sb="141" eb="142">
      <t>ジ</t>
    </rPh>
    <rPh sb="144" eb="146">
      <t>シロクロ</t>
    </rPh>
    <rPh sb="147" eb="149">
      <t>ヘンカン</t>
    </rPh>
    <rPh sb="151" eb="153">
      <t>インサツ</t>
    </rPh>
    <rPh sb="162" eb="164">
      <t>ヒョウジ</t>
    </rPh>
    <rPh sb="169" eb="171">
      <t>ナイヨウ</t>
    </rPh>
    <rPh sb="172" eb="173">
      <t>コト</t>
    </rPh>
    <rPh sb="175" eb="177">
      <t>バアイ</t>
    </rPh>
    <rPh sb="180" eb="181">
      <t>バン</t>
    </rPh>
    <rPh sb="185" eb="187">
      <t>ニュウリョク</t>
    </rPh>
    <rPh sb="187" eb="189">
      <t>ナイヨウ</t>
    </rPh>
    <rPh sb="190" eb="192">
      <t>カクニン</t>
    </rPh>
    <rPh sb="203" eb="205">
      <t>ヒョウジ</t>
    </rPh>
    <rPh sb="206" eb="207">
      <t>コト</t>
    </rPh>
    <rPh sb="209" eb="211">
      <t>バアイ</t>
    </rPh>
    <rPh sb="216" eb="218">
      <t>チョクセツ</t>
    </rPh>
    <rPh sb="218" eb="220">
      <t>ニュウリョク</t>
    </rPh>
    <rPh sb="233" eb="234">
      <t>メイ</t>
    </rPh>
    <rPh sb="239" eb="241">
      <t>キサイ</t>
    </rPh>
    <rPh sb="250" eb="252">
      <t>ゾクシ</t>
    </rPh>
    <rPh sb="252" eb="253">
      <t>ヨウ</t>
    </rPh>
    <rPh sb="256" eb="259">
      <t>ミニュウリョク</t>
    </rPh>
    <rPh sb="260" eb="262">
      <t>バアイ</t>
    </rPh>
    <rPh sb="264" eb="266">
      <t>テイシュツ</t>
    </rPh>
    <rPh sb="268" eb="270">
      <t>ヒツヨウ</t>
    </rPh>
    <rPh sb="281" eb="282">
      <t>バン</t>
    </rPh>
    <rPh sb="287" eb="289">
      <t>タッケン</t>
    </rPh>
    <rPh sb="289" eb="290">
      <t>シ</t>
    </rPh>
    <rPh sb="290" eb="291">
      <t>ショウ</t>
    </rPh>
    <rPh sb="292" eb="293">
      <t>ハ</t>
    </rPh>
    <rPh sb="294" eb="295">
      <t>ツ</t>
    </rPh>
    <rPh sb="303" eb="305">
      <t>ガゾウ</t>
    </rPh>
    <rPh sb="309" eb="310">
      <t>ト</t>
    </rPh>
    <rPh sb="311" eb="312">
      <t>コ</t>
    </rPh>
    <rPh sb="314" eb="315">
      <t>ハ</t>
    </rPh>
    <rPh sb="316" eb="317">
      <t>ツ</t>
    </rPh>
    <rPh sb="326" eb="328">
      <t>インサツ</t>
    </rPh>
    <rPh sb="328" eb="329">
      <t>ゴ</t>
    </rPh>
    <rPh sb="330" eb="331">
      <t>ノリ</t>
    </rPh>
    <rPh sb="331" eb="332">
      <t>トウ</t>
    </rPh>
    <rPh sb="333" eb="334">
      <t>ハ</t>
    </rPh>
    <rPh sb="335" eb="336">
      <t>ツ</t>
    </rPh>
    <rPh sb="349" eb="350">
      <t>バン</t>
    </rPh>
    <rPh sb="355" eb="358">
      <t>アンナイズ</t>
    </rPh>
    <rPh sb="359" eb="361">
      <t>チョクセツ</t>
    </rPh>
    <rPh sb="361" eb="363">
      <t>キニュウ</t>
    </rPh>
    <rPh sb="364" eb="366">
      <t>ガゾウ</t>
    </rPh>
    <rPh sb="370" eb="371">
      <t>ハ</t>
    </rPh>
    <rPh sb="372" eb="373">
      <t>ツ</t>
    </rPh>
    <rPh sb="383" eb="385">
      <t>インサツ</t>
    </rPh>
    <rPh sb="385" eb="386">
      <t>ゴ</t>
    </rPh>
    <rPh sb="387" eb="388">
      <t>ノリ</t>
    </rPh>
    <rPh sb="388" eb="389">
      <t>トウ</t>
    </rPh>
    <rPh sb="390" eb="391">
      <t>ハ</t>
    </rPh>
    <rPh sb="392" eb="393">
      <t>ツ</t>
    </rPh>
    <rPh sb="408" eb="409">
      <t>バン</t>
    </rPh>
    <rPh sb="414" eb="416">
      <t>シャシン</t>
    </rPh>
    <rPh sb="420" eb="422">
      <t>チョクセツ</t>
    </rPh>
    <rPh sb="422" eb="423">
      <t>ト</t>
    </rPh>
    <rPh sb="424" eb="425">
      <t>コ</t>
    </rPh>
    <rPh sb="427" eb="429">
      <t>サクセイ</t>
    </rPh>
    <rPh sb="437" eb="439">
      <t>インサツ</t>
    </rPh>
    <rPh sb="439" eb="440">
      <t>ゴ</t>
    </rPh>
    <rPh sb="440" eb="442">
      <t>シャシン</t>
    </rPh>
    <rPh sb="443" eb="444">
      <t>ハ</t>
    </rPh>
    <rPh sb="445" eb="446">
      <t>ツ</t>
    </rPh>
    <rPh sb="458" eb="460">
      <t>インサツ</t>
    </rPh>
    <rPh sb="473" eb="474">
      <t>バン</t>
    </rPh>
    <rPh sb="482" eb="484">
      <t>マド</t>
    </rPh>
    <rPh sb="485" eb="486">
      <t>ズ</t>
    </rPh>
    <rPh sb="487" eb="488">
      <t>ハ</t>
    </rPh>
    <rPh sb="489" eb="490">
      <t>ツ</t>
    </rPh>
    <rPh sb="492" eb="494">
      <t>サクセイ</t>
    </rPh>
    <rPh sb="499" eb="501">
      <t>インサツ</t>
    </rPh>
    <rPh sb="501" eb="502">
      <t>ゴ</t>
    </rPh>
    <rPh sb="502" eb="504">
      <t>マド</t>
    </rPh>
    <rPh sb="505" eb="506">
      <t>ズ</t>
    </rPh>
    <rPh sb="507" eb="508">
      <t>ハ</t>
    </rPh>
    <rPh sb="509" eb="510">
      <t>ツ</t>
    </rPh>
    <rPh sb="515" eb="517">
      <t>テガ</t>
    </rPh>
    <rPh sb="519" eb="521">
      <t>サクセイ</t>
    </rPh>
    <phoneticPr fontId="4"/>
  </si>
  <si>
    <t>主たる職務内容は、代表的なものがプルダウンから選択できます。複数兼ねている等兼務されている方は、直接枠内に入力してください。</t>
    <rPh sb="0" eb="1">
      <t>シュ</t>
    </rPh>
    <rPh sb="3" eb="5">
      <t>ショクム</t>
    </rPh>
    <rPh sb="5" eb="7">
      <t>ナイヨウ</t>
    </rPh>
    <rPh sb="9" eb="12">
      <t>ダイヒョウテキ</t>
    </rPh>
    <rPh sb="23" eb="25">
      <t>センタク</t>
    </rPh>
    <rPh sb="30" eb="32">
      <t>フクスウ</t>
    </rPh>
    <rPh sb="32" eb="33">
      <t>カ</t>
    </rPh>
    <rPh sb="37" eb="38">
      <t>トウ</t>
    </rPh>
    <rPh sb="38" eb="40">
      <t>ケンム</t>
    </rPh>
    <rPh sb="45" eb="46">
      <t>カタ</t>
    </rPh>
    <rPh sb="48" eb="50">
      <t>チョクセツ</t>
    </rPh>
    <rPh sb="50" eb="52">
      <t>ワクナイ</t>
    </rPh>
    <rPh sb="53" eb="55">
      <t>ニュウリョク</t>
    </rPh>
    <phoneticPr fontId="4"/>
  </si>
  <si>
    <t>（例：R6/1/1　R6.1.1)</t>
    <rPh sb="1" eb="2">
      <t>レイ</t>
    </rPh>
    <phoneticPr fontId="4"/>
  </si>
  <si>
    <r>
      <t>事務所の所有者が申請者と異なる場合は、</t>
    </r>
    <r>
      <rPr>
        <b/>
        <sz val="11"/>
        <rFont val="ＭＳ 明朝"/>
        <family val="1"/>
        <charset val="128"/>
      </rPr>
      <t>建物の賃貸借契約書又は使用貸借契約書の写しを添付</t>
    </r>
    <r>
      <rPr>
        <sz val="11"/>
        <rFont val="ＭＳ 明朝"/>
        <family val="1"/>
        <charset val="128"/>
      </rPr>
      <t>すること。</t>
    </r>
    <rPh sb="10" eb="11">
      <t>シャ</t>
    </rPh>
    <phoneticPr fontId="4"/>
  </si>
  <si>
    <t>添付書類（４）
専任の宅地建物取引士設置証明書</t>
    <phoneticPr fontId="4"/>
  </si>
  <si>
    <t>代表者、役員（監査役、相談役、顧問などを含む）、政令使用人について添付してください。
代表者が一括して記入してください。</t>
    <rPh sb="43" eb="46">
      <t>ダイヒョウシャ</t>
    </rPh>
    <rPh sb="47" eb="49">
      <t>イッカツ</t>
    </rPh>
    <rPh sb="51" eb="53">
      <t>キニュウ</t>
    </rPh>
    <phoneticPr fontId="4"/>
  </si>
  <si>
    <t>添付書類（９）
代表者等の連絡先に関する調書（P21）</t>
    <rPh sb="8" eb="10">
      <t>ダイヒョウ</t>
    </rPh>
    <rPh sb="10" eb="11">
      <t>シャ</t>
    </rPh>
    <rPh sb="11" eb="12">
      <t>トウ</t>
    </rPh>
    <rPh sb="13" eb="16">
      <t>レンラクサキ</t>
    </rPh>
    <rPh sb="17" eb="18">
      <t>カン</t>
    </rPh>
    <rPh sb="20" eb="22">
      <t>チョウショ</t>
    </rPh>
    <phoneticPr fontId="4"/>
  </si>
  <si>
    <t>添付書類（３）】
代表者、役員（監査役を含む）、政令使用人について添付してください。
添付書類（８）】
役員（相談役、顧問など）、専任の宅地建物取引士について添付してください。
職名欄は、代表者、取締役、監査役、政令使用人、専任の宅地建物取引士などの別を記入し、宅地建物取引業について常勤・非常勤の別を記入してください。
職歴欄は、現在に至るまで正しく記入し、就退任年月日を記入してください。</t>
    <rPh sb="0" eb="4">
      <t>テンプショルイ</t>
    </rPh>
    <rPh sb="9" eb="12">
      <t>ダイヒョウシャ</t>
    </rPh>
    <rPh sb="13" eb="15">
      <t>ヤクイン</t>
    </rPh>
    <rPh sb="16" eb="19">
      <t>カンサヤク</t>
    </rPh>
    <rPh sb="20" eb="21">
      <t>フク</t>
    </rPh>
    <rPh sb="24" eb="26">
      <t>セイレイ</t>
    </rPh>
    <rPh sb="26" eb="28">
      <t>シヨウ</t>
    </rPh>
    <rPh sb="28" eb="29">
      <t>ニン</t>
    </rPh>
    <rPh sb="33" eb="35">
      <t>テンプ</t>
    </rPh>
    <rPh sb="43" eb="47">
      <t>テンプショルイ</t>
    </rPh>
    <rPh sb="52" eb="54">
      <t>ヤクイン</t>
    </rPh>
    <rPh sb="55" eb="58">
      <t>ソウダンヤク</t>
    </rPh>
    <rPh sb="59" eb="61">
      <t>コモン</t>
    </rPh>
    <rPh sb="65" eb="67">
      <t>センニン</t>
    </rPh>
    <rPh sb="68" eb="75">
      <t>タクチタテモノトリヒキシ</t>
    </rPh>
    <rPh sb="79" eb="81">
      <t>テンプ</t>
    </rPh>
    <phoneticPr fontId="4"/>
  </si>
  <si>
    <t>【
【
・
・</t>
    <phoneticPr fontId="4"/>
  </si>
  <si>
    <t>添　付　書　類　（10）</t>
    <rPh sb="0" eb="1">
      <t>テン</t>
    </rPh>
    <rPh sb="2" eb="3">
      <t>ツキ</t>
    </rPh>
    <rPh sb="4" eb="5">
      <t>ショ</t>
    </rPh>
    <rPh sb="6" eb="7">
      <t>タグイ</t>
    </rPh>
    <phoneticPr fontId="4"/>
  </si>
  <si>
    <t>資産の状況を示す書面</t>
    <rPh sb="0" eb="2">
      <t>シサン</t>
    </rPh>
    <rPh sb="3" eb="5">
      <t>ジョウキョウ</t>
    </rPh>
    <rPh sb="6" eb="7">
      <t>シメ</t>
    </rPh>
    <rPh sb="8" eb="10">
      <t>ショメン</t>
    </rPh>
    <phoneticPr fontId="4"/>
  </si>
  <si>
    <r>
      <t>「この事務所に置かれている専任の宅地建物取引士」になっている場合は「この事務所に置かれている専任の宅地建物取引士</t>
    </r>
    <r>
      <rPr>
        <u val="double"/>
        <sz val="11"/>
        <color rgb="FF0000FF"/>
        <rFont val="Meiryo UI"/>
        <family val="3"/>
        <charset val="128"/>
      </rPr>
      <t>の数</t>
    </r>
    <r>
      <rPr>
        <sz val="11"/>
        <color rgb="FF0000FF"/>
        <rFont val="Meiryo UI"/>
        <family val="3"/>
        <charset val="128"/>
      </rPr>
      <t>」に修正したものを貼付すること。</t>
    </r>
    <rPh sb="22" eb="23">
      <t>シ</t>
    </rPh>
    <rPh sb="57" eb="58">
      <t>カズ</t>
    </rPh>
    <phoneticPr fontId="4"/>
  </si>
  <si>
    <t>添　付　書　類　（９）</t>
    <rPh sb="0" eb="1">
      <t>ソウ</t>
    </rPh>
    <rPh sb="2" eb="3">
      <t>ヅケ</t>
    </rPh>
    <rPh sb="4" eb="5">
      <t>ショ</t>
    </rPh>
    <rPh sb="6" eb="7">
      <t>タグイ</t>
    </rPh>
    <phoneticPr fontId="4"/>
  </si>
  <si>
    <t>代表者等の連絡先に関する調書</t>
    <rPh sb="0" eb="3">
      <t>ダイヒョウシャ</t>
    </rPh>
    <rPh sb="3" eb="4">
      <t>トウ</t>
    </rPh>
    <rPh sb="5" eb="8">
      <t>レンラクサキ</t>
    </rPh>
    <rPh sb="9" eb="10">
      <t>カン</t>
    </rPh>
    <rPh sb="12" eb="14">
      <t>チョウショ</t>
    </rPh>
    <phoneticPr fontId="4"/>
  </si>
  <si>
    <t>免許を受けようとする者（法人である場合においては、その役員）</t>
    <rPh sb="0" eb="2">
      <t>メンキョ</t>
    </rPh>
    <rPh sb="3" eb="4">
      <t>ウ</t>
    </rPh>
    <rPh sb="10" eb="11">
      <t>シャ</t>
    </rPh>
    <rPh sb="12" eb="14">
      <t>ホウジン</t>
    </rPh>
    <rPh sb="17" eb="19">
      <t>バアイ</t>
    </rPh>
    <rPh sb="27" eb="29">
      <t>ヤクイン</t>
    </rPh>
    <phoneticPr fontId="4"/>
  </si>
  <si>
    <t>(ﾌﾘｶﾞﾅ)
氏名</t>
    <phoneticPr fontId="4"/>
  </si>
  <si>
    <t>電話番号</t>
    <rPh sb="0" eb="4">
      <t>デンワバンゴウ</t>
    </rPh>
    <phoneticPr fontId="4"/>
  </si>
  <si>
    <t>政令第二条の二で定める使用人</t>
    <rPh sb="0" eb="2">
      <t>セイレイ</t>
    </rPh>
    <phoneticPr fontId="4"/>
  </si>
  <si>
    <r>
      <rPr>
        <sz val="10"/>
        <color rgb="FFFF0000"/>
        <rFont val="ＭＳ 明朝"/>
        <family val="1"/>
        <charset val="128"/>
      </rPr>
      <t>　　</t>
    </r>
    <r>
      <rPr>
        <sz val="10"/>
        <rFont val="ＭＳ 明朝"/>
        <family val="1"/>
        <charset val="128"/>
      </rPr>
      <t>年</t>
    </r>
    <r>
      <rPr>
        <sz val="10"/>
        <color rgb="FFFF0000"/>
        <rFont val="ＭＳ 明朝"/>
        <family val="1"/>
        <charset val="128"/>
      </rPr>
      <t>　　</t>
    </r>
    <r>
      <rPr>
        <sz val="10"/>
        <rFont val="ＭＳ 明朝"/>
        <family val="1"/>
        <charset val="128"/>
      </rPr>
      <t>月</t>
    </r>
    <r>
      <rPr>
        <sz val="10"/>
        <color rgb="FFFF0000"/>
        <rFont val="ＭＳ 明朝"/>
        <family val="1"/>
        <charset val="128"/>
      </rPr>
      <t>　　</t>
    </r>
    <r>
      <rPr>
        <sz val="10"/>
        <rFont val="ＭＳ 明朝"/>
        <family val="1"/>
        <charset val="128"/>
      </rPr>
      <t>日</t>
    </r>
    <rPh sb="2" eb="3">
      <t>トシ</t>
    </rPh>
    <rPh sb="5" eb="6">
      <t>ツキ</t>
    </rPh>
    <rPh sb="8" eb="9">
      <t>ニチ</t>
    </rPh>
    <phoneticPr fontId="4"/>
  </si>
  <si>
    <t>　この書面は、法第九条の規定により法人の役員又は政令第二条の二で定める使用人の変更の届出をしようとするときは、その届出に係る者についてのみ作成すること。</t>
    <rPh sb="3" eb="5">
      <t>ショメン</t>
    </rPh>
    <phoneticPr fontId="4"/>
  </si>
  <si>
    <t>代表者用のものです。代表者以外の方は、22(2)シートをコピーして使用してください。</t>
    <rPh sb="0" eb="3">
      <t>ダイヒョウシャ</t>
    </rPh>
    <rPh sb="3" eb="4">
      <t>ヨウ</t>
    </rPh>
    <rPh sb="10" eb="13">
      <t>ダイヒョウシャ</t>
    </rPh>
    <rPh sb="13" eb="15">
      <t>イガイ</t>
    </rPh>
    <rPh sb="16" eb="17">
      <t>カタ</t>
    </rPh>
    <rPh sb="33" eb="35">
      <t>シヨウ</t>
    </rPh>
    <phoneticPr fontId="4"/>
  </si>
  <si>
    <t>略　歴　書（専任の宅地建物取引士等）</t>
    <rPh sb="0" eb="1">
      <t>リャク</t>
    </rPh>
    <rPh sb="2" eb="3">
      <t>レキ</t>
    </rPh>
    <rPh sb="4" eb="5">
      <t>ショ</t>
    </rPh>
    <rPh sb="6" eb="8">
      <t>センニン</t>
    </rPh>
    <rPh sb="9" eb="16">
      <t>タクチタテモノトリヒキシ</t>
    </rPh>
    <rPh sb="16" eb="17">
      <t>トウ</t>
    </rPh>
    <phoneticPr fontId="4"/>
  </si>
  <si>
    <t>専任の宅地建物取引士、相談役、顧問の方のものです。複数作成する必要がある場合こちらのシートをコピーして使用してください。</t>
    <rPh sb="0" eb="2">
      <t>センニン</t>
    </rPh>
    <rPh sb="3" eb="10">
      <t>タクチタテモノトリヒキシ</t>
    </rPh>
    <rPh sb="11" eb="14">
      <t>ソウダンヤク</t>
    </rPh>
    <rPh sb="15" eb="17">
      <t>コモン</t>
    </rPh>
    <rPh sb="18" eb="19">
      <t>ホウ</t>
    </rPh>
    <rPh sb="25" eb="27">
      <t>フクスウ</t>
    </rPh>
    <rPh sb="27" eb="29">
      <t>サクセイ</t>
    </rPh>
    <rPh sb="31" eb="33">
      <t>ヒツヨウ</t>
    </rPh>
    <rPh sb="36" eb="38">
      <t>バアイ</t>
    </rPh>
    <rPh sb="51" eb="53">
      <t>シヨウ</t>
    </rPh>
    <phoneticPr fontId="4"/>
  </si>
  <si>
    <t>代表者以外の役員（監査役を含む）、政令使用人の方のものです。複数作成する必要がある場合こちらのシートをコピーして使用してください。</t>
    <rPh sb="0" eb="3">
      <t>ダイヒョウシャ</t>
    </rPh>
    <rPh sb="3" eb="5">
      <t>イガイ</t>
    </rPh>
    <rPh sb="6" eb="8">
      <t>ヤクイン</t>
    </rPh>
    <rPh sb="9" eb="12">
      <t>カンサヤク</t>
    </rPh>
    <rPh sb="13" eb="14">
      <t>フク</t>
    </rPh>
    <rPh sb="17" eb="19">
      <t>セイレイ</t>
    </rPh>
    <rPh sb="19" eb="21">
      <t>シヨウ</t>
    </rPh>
    <rPh sb="21" eb="22">
      <t>ニン</t>
    </rPh>
    <rPh sb="23" eb="24">
      <t>ホウ</t>
    </rPh>
    <rPh sb="30" eb="32">
      <t>フクスウ</t>
    </rPh>
    <rPh sb="32" eb="34">
      <t>サクセイ</t>
    </rPh>
    <rPh sb="36" eb="38">
      <t>ヒツヨウ</t>
    </rPh>
    <rPh sb="41" eb="43">
      <t>バアイ</t>
    </rPh>
    <rPh sb="56" eb="58">
      <t>シヨウ</t>
    </rPh>
    <phoneticPr fontId="4"/>
  </si>
  <si>
    <t>添付書類（10）
宅地建物取引業に従事する者の名簿</t>
    <phoneticPr fontId="4"/>
  </si>
  <si>
    <t>添付書類（６）
相談役、顧問及び株主等の名簿</t>
    <phoneticPr fontId="4"/>
  </si>
  <si>
    <t>P26</t>
    <phoneticPr fontId="4"/>
  </si>
  <si>
    <t>添付書類（３）及び（８）
略歴書（P22、23）</t>
    <rPh sb="7" eb="8">
      <t>オヨ</t>
    </rPh>
    <phoneticPr fontId="4"/>
  </si>
  <si>
    <t>法人業者のみ必要です。
直前年度のものを添付してください。（直前年度のものが出来上がっていない場合、前々年度のもの）
新設法人の場合は、法人設立時の開始貸借対照表（P25）を添付してください。</t>
    <phoneticPr fontId="4"/>
  </si>
  <si>
    <t>添付書類（５）
資産の状況を示す書面</t>
    <rPh sb="11" eb="13">
      <t>ジョウキョウ</t>
    </rPh>
    <rPh sb="14" eb="15">
      <t>シメ</t>
    </rPh>
    <rPh sb="16" eb="18">
      <t>ショメン</t>
    </rPh>
    <phoneticPr fontId="4"/>
  </si>
  <si>
    <t>専任の宅地建物取引士の31条の３誓約書（P24）</t>
    <phoneticPr fontId="4"/>
  </si>
  <si>
    <t>①職名欄は、代表者、取締役、監査役、政令使用人等の別を記入し、宅地建物取引業について常勤か非常勤を必ず記入すること。</t>
    <phoneticPr fontId="4"/>
  </si>
  <si>
    <r>
      <rPr>
        <sz val="11"/>
        <rFont val="ＭＳ 明朝"/>
        <family val="1"/>
        <charset val="128"/>
      </rPr>
      <t>③</t>
    </r>
    <r>
      <rPr>
        <b/>
        <sz val="11"/>
        <rFont val="ＭＳ 明朝"/>
        <family val="1"/>
        <charset val="128"/>
      </rPr>
      <t>相談役、顧問、専任の宅地建物取引士等を兼務する場合は、添付書類（８）の様式の作成を省略することができる。</t>
    </r>
    <rPh sb="1" eb="4">
      <t>ソウダンヤク</t>
    </rPh>
    <rPh sb="5" eb="7">
      <t>コモン</t>
    </rPh>
    <rPh sb="8" eb="10">
      <t>センニン</t>
    </rPh>
    <rPh sb="11" eb="19">
      <t>タクチタテモノトリヒキシトウ</t>
    </rPh>
    <rPh sb="20" eb="22">
      <t>ケンム</t>
    </rPh>
    <rPh sb="24" eb="26">
      <t>バアイ</t>
    </rPh>
    <rPh sb="28" eb="30">
      <t>テンプ</t>
    </rPh>
    <rPh sb="30" eb="32">
      <t>ショルイ</t>
    </rPh>
    <rPh sb="36" eb="38">
      <t>ヨウシキ</t>
    </rPh>
    <rPh sb="39" eb="41">
      <t>サクセイ</t>
    </rPh>
    <rPh sb="42" eb="44">
      <t>ショウリャク</t>
    </rPh>
    <phoneticPr fontId="4"/>
  </si>
  <si>
    <r>
      <rPr>
        <sz val="11"/>
        <rFont val="ＭＳ 明朝"/>
        <family val="1"/>
        <charset val="128"/>
      </rPr>
      <t>③</t>
    </r>
    <r>
      <rPr>
        <b/>
        <sz val="11"/>
        <rFont val="ＭＳ 明朝"/>
        <family val="1"/>
        <charset val="128"/>
      </rPr>
      <t>代表者や役員、政令使用人を兼務する場合は、添付書類（３）の様式を作成すれば足りることとする。</t>
    </r>
    <rPh sb="1" eb="4">
      <t>ダイヒョウシャ</t>
    </rPh>
    <rPh sb="5" eb="7">
      <t>ヤクイン</t>
    </rPh>
    <rPh sb="8" eb="10">
      <t>セイレイ</t>
    </rPh>
    <rPh sb="10" eb="12">
      <t>シヨウ</t>
    </rPh>
    <rPh sb="12" eb="13">
      <t>ニン</t>
    </rPh>
    <rPh sb="14" eb="16">
      <t>ケンム</t>
    </rPh>
    <rPh sb="18" eb="20">
      <t>バアイ</t>
    </rPh>
    <rPh sb="22" eb="24">
      <t>テンプ</t>
    </rPh>
    <rPh sb="24" eb="26">
      <t>ショルイ</t>
    </rPh>
    <rPh sb="30" eb="32">
      <t>ヨウシキ</t>
    </rPh>
    <rPh sb="33" eb="35">
      <t>サクセイ</t>
    </rPh>
    <rPh sb="38" eb="39">
      <t>タ</t>
    </rPh>
    <phoneticPr fontId="4"/>
  </si>
  <si>
    <t>④法第31条の３第２項の規定により同条第１項の宅地建物取引士とみなされる者にあつては、本様式の作成を省略することができる。</t>
    <rPh sb="1" eb="2">
      <t>ホウ</t>
    </rPh>
    <rPh sb="2" eb="3">
      <t>ダイ</t>
    </rPh>
    <rPh sb="5" eb="6">
      <t>ジョウ</t>
    </rPh>
    <rPh sb="8" eb="9">
      <t>ダイ</t>
    </rPh>
    <rPh sb="10" eb="11">
      <t>コウ</t>
    </rPh>
    <rPh sb="12" eb="14">
      <t>キテイ</t>
    </rPh>
    <rPh sb="17" eb="19">
      <t>ドウジョウ</t>
    </rPh>
    <rPh sb="19" eb="20">
      <t>ダイ</t>
    </rPh>
    <rPh sb="21" eb="22">
      <t>コウ</t>
    </rPh>
    <rPh sb="23" eb="30">
      <t>タクチタテモノトリヒキシ</t>
    </rPh>
    <rPh sb="36" eb="37">
      <t>モノ</t>
    </rPh>
    <rPh sb="43" eb="44">
      <t>ホン</t>
    </rPh>
    <rPh sb="44" eb="46">
      <t>ヨウシキ</t>
    </rPh>
    <rPh sb="47" eb="49">
      <t>サクセイ</t>
    </rPh>
    <rPh sb="50" eb="52">
      <t>ショウリャク</t>
    </rPh>
    <phoneticPr fontId="4"/>
  </si>
  <si>
    <t>添　付　書　類　（３）</t>
    <rPh sb="0" eb="1">
      <t>テン</t>
    </rPh>
    <rPh sb="2" eb="3">
      <t>ツキ</t>
    </rPh>
    <rPh sb="4" eb="5">
      <t>ショ</t>
    </rPh>
    <rPh sb="6" eb="7">
      <t>タグイ</t>
    </rPh>
    <phoneticPr fontId="4"/>
  </si>
  <si>
    <t>添　付　書　類　（８）</t>
    <rPh sb="0" eb="1">
      <t>テン</t>
    </rPh>
    <rPh sb="2" eb="3">
      <t>ツキ</t>
    </rPh>
    <rPh sb="4" eb="5">
      <t>ショ</t>
    </rPh>
    <rPh sb="6" eb="7">
      <t>タグイ</t>
    </rPh>
    <phoneticPr fontId="4"/>
  </si>
  <si>
    <t>入　会　申　込　書　</t>
    <phoneticPr fontId="60"/>
  </si>
  <si>
    <t>宅建業協会の入会申込書</t>
    <rPh sb="0" eb="5">
      <t>タッケンギョウキョウカイ</t>
    </rPh>
    <rPh sb="6" eb="11">
      <t>ニュウカイモウシコミショ</t>
    </rPh>
    <phoneticPr fontId="60"/>
  </si>
  <si>
    <t>令和</t>
    <rPh sb="0" eb="2">
      <t>レイワ</t>
    </rPh>
    <phoneticPr fontId="60"/>
  </si>
  <si>
    <t>年</t>
    <rPh sb="0" eb="1">
      <t>ネン</t>
    </rPh>
    <phoneticPr fontId="60"/>
  </si>
  <si>
    <t>月</t>
    <rPh sb="0" eb="1">
      <t>ツキ</t>
    </rPh>
    <phoneticPr fontId="60"/>
  </si>
  <si>
    <t>日</t>
    <rPh sb="0" eb="1">
      <t>ニチ</t>
    </rPh>
    <phoneticPr fontId="60"/>
  </si>
  <si>
    <t>公益社団法人　三重県宅地建物取引業協会</t>
  </si>
  <si>
    <t>他の入力セルの値をコピーしています。</t>
    <rPh sb="0" eb="1">
      <t>タ</t>
    </rPh>
    <rPh sb="2" eb="4">
      <t>ニュウリョク</t>
    </rPh>
    <rPh sb="7" eb="8">
      <t>アタイ</t>
    </rPh>
    <phoneticPr fontId="4"/>
  </si>
  <si>
    <t>間違っている場合は、訂正してください。</t>
  </si>
  <si>
    <t>　私儀、今般貴協会へ入会するに際し、貴協会定款、諸規定、規則を遵守するとともに、これに違背しないことを誓約いたします。なお、私儀の不始末により貴協会に迷惑をかけた場合は、如何ようの処分をうけても異議ございません。会員として入会を申込みます。</t>
  </si>
  <si>
    <t>　(次ページ以降のシートの同じ項目にも入力されます)</t>
    <rPh sb="13" eb="14">
      <t>オナ</t>
    </rPh>
    <rPh sb="15" eb="17">
      <t>コウモク</t>
    </rPh>
    <phoneticPr fontId="60"/>
  </si>
  <si>
    <t>主たる　　事務所　　所在地</t>
    <phoneticPr fontId="4"/>
  </si>
  <si>
    <t>〒</t>
  </si>
  <si>
    <t>従たる事務所所在地</t>
  </si>
  <si>
    <t>→郵便番号　〇〇〇－〇〇〇〇と入力</t>
    <rPh sb="1" eb="5">
      <t>ユウビンバンゴウ</t>
    </rPh>
    <rPh sb="15" eb="17">
      <t>ニュウリョク</t>
    </rPh>
    <phoneticPr fontId="60"/>
  </si>
  <si>
    <t>→新規入会の場合は主たる事務所</t>
    <rPh sb="1" eb="3">
      <t>シンキ</t>
    </rPh>
    <rPh sb="3" eb="5">
      <t>ニュウカイ</t>
    </rPh>
    <rPh sb="6" eb="8">
      <t>バアイ</t>
    </rPh>
    <rPh sb="9" eb="10">
      <t>シュ</t>
    </rPh>
    <rPh sb="12" eb="15">
      <t>ジムショ</t>
    </rPh>
    <phoneticPr fontId="60"/>
  </si>
  <si>
    <t>　支店増設の場合は従たる事務所</t>
    <rPh sb="1" eb="5">
      <t>シテンゾウセツ</t>
    </rPh>
    <rPh sb="6" eb="8">
      <t>バアイ</t>
    </rPh>
    <rPh sb="9" eb="10">
      <t>ジュウ</t>
    </rPh>
    <rPh sb="12" eb="15">
      <t>ジムショ</t>
    </rPh>
    <phoneticPr fontId="60"/>
  </si>
  <si>
    <t>(フリガナ)</t>
    <phoneticPr fontId="4"/>
  </si>
  <si>
    <t>(ふりがな)</t>
  </si>
  <si>
    <t>商号又は名称</t>
    <rPh sb="2" eb="3">
      <t>マタ</t>
    </rPh>
    <rPh sb="4" eb="6">
      <t>メイショウ</t>
    </rPh>
    <phoneticPr fontId="4"/>
  </si>
  <si>
    <t>事務所名</t>
  </si>
  <si>
    <t>代表者名</t>
  </si>
  <si>
    <t>政令使用人氏名</t>
  </si>
  <si>
    <t>ＴＥＬ</t>
  </si>
  <si>
    <t>→TEL　　〇〇〇－〇〇〇－〇〇〇〇と入力</t>
    <rPh sb="19" eb="21">
      <t>ニュウリョク</t>
    </rPh>
    <phoneticPr fontId="4"/>
  </si>
  <si>
    <t>ＦＡＸ</t>
  </si>
  <si>
    <t>→FAX　　〇〇〇－〇〇〇－〇〇〇〇と入力</t>
    <rPh sb="19" eb="21">
      <t>ニュウリョク</t>
    </rPh>
    <phoneticPr fontId="4"/>
  </si>
  <si>
    <t>Ｅメール</t>
  </si>
  <si>
    <t>個人/法人</t>
    <rPh sb="0" eb="2">
      <t>コジン</t>
    </rPh>
    <rPh sb="3" eb="5">
      <t>ホウジン</t>
    </rPh>
    <phoneticPr fontId="60"/>
  </si>
  <si>
    <t>免許証番号</t>
  </si>
  <si>
    <t>三重県知事</t>
  </si>
  <si>
    <t>（</t>
    <phoneticPr fontId="60"/>
  </si>
  <si>
    <t>）</t>
    <phoneticPr fontId="60"/>
  </si>
  <si>
    <t>第</t>
    <rPh sb="0" eb="1">
      <t>ダイ</t>
    </rPh>
    <phoneticPr fontId="60"/>
  </si>
  <si>
    <t>号</t>
    <rPh sb="0" eb="1">
      <t>ゴウ</t>
    </rPh>
    <phoneticPr fontId="60"/>
  </si>
  <si>
    <t>→個人/法人は選択・免許証番号は入力不要</t>
    <rPh sb="1" eb="3">
      <t>コジン</t>
    </rPh>
    <rPh sb="4" eb="6">
      <t>ホウジン</t>
    </rPh>
    <rPh sb="7" eb="9">
      <t>センタク</t>
    </rPh>
    <rPh sb="10" eb="15">
      <t>メンキョショウバンゴウ</t>
    </rPh>
    <rPh sb="16" eb="20">
      <t>ニュウリョクフヨウ</t>
    </rPh>
    <phoneticPr fontId="60"/>
  </si>
  <si>
    <t>主たる/従たる事務所</t>
    <rPh sb="4" eb="5">
      <t>ジュウ</t>
    </rPh>
    <rPh sb="7" eb="10">
      <t>ジムショ</t>
    </rPh>
    <phoneticPr fontId="60"/>
  </si>
  <si>
    <t>免許年月日</t>
  </si>
  <si>
    <t>→主たる/従たる事務所は選択・免許年月日は入力不要</t>
    <rPh sb="1" eb="2">
      <t>シュ</t>
    </rPh>
    <rPh sb="5" eb="6">
      <t>ジュウ</t>
    </rPh>
    <rPh sb="8" eb="10">
      <t>ジム</t>
    </rPh>
    <rPh sb="10" eb="11">
      <t>ショ</t>
    </rPh>
    <rPh sb="12" eb="14">
      <t>センタク</t>
    </rPh>
    <rPh sb="15" eb="20">
      <t>メンキョネンガッピ</t>
    </rPh>
    <rPh sb="21" eb="25">
      <t>ニュウリョクフヨウ</t>
    </rPh>
    <phoneticPr fontId="60"/>
  </si>
  <si>
    <t>代表者　　氏名</t>
    <phoneticPr fontId="4"/>
  </si>
  <si>
    <t>→（正会員）</t>
    <rPh sb="2" eb="5">
      <t>セイカイイン</t>
    </rPh>
    <phoneticPr fontId="60"/>
  </si>
  <si>
    <t>→</t>
    <phoneticPr fontId="4"/>
  </si>
  <si>
    <t>写真貼付</t>
    <rPh sb="0" eb="4">
      <t>シャシンチョウフ</t>
    </rPh>
    <phoneticPr fontId="4"/>
  </si>
  <si>
    <t>正会員</t>
  </si>
  <si>
    <t>生年月日</t>
    <rPh sb="0" eb="4">
      <t>セイネンガッピ</t>
    </rPh>
    <phoneticPr fontId="60"/>
  </si>
  <si>
    <t>S</t>
  </si>
  <si>
    <t>日</t>
    <rPh sb="0" eb="1">
      <t>ヒ</t>
    </rPh>
    <phoneticPr fontId="60"/>
  </si>
  <si>
    <t>性別</t>
    <rPh sb="0" eb="2">
      <t>セイベツ</t>
    </rPh>
    <phoneticPr fontId="60"/>
  </si>
  <si>
    <t>※写真をデータ貼付する場合は、このエクセルシートも</t>
    <rPh sb="1" eb="3">
      <t>シャシン</t>
    </rPh>
    <rPh sb="7" eb="8">
      <t>ハ</t>
    </rPh>
    <rPh sb="8" eb="9">
      <t>ツ</t>
    </rPh>
    <rPh sb="11" eb="13">
      <t>バアイ</t>
    </rPh>
    <phoneticPr fontId="4"/>
  </si>
  <si>
    <t>現住所</t>
  </si>
  <si>
    <t>　支部へメールいただきますようお願いします。</t>
    <rPh sb="1" eb="3">
      <t>シブ</t>
    </rPh>
    <rPh sb="16" eb="17">
      <t>ネガ</t>
    </rPh>
    <phoneticPr fontId="4"/>
  </si>
  <si>
    <t>本籍</t>
  </si>
  <si>
    <t>ＴＥＬ</t>
    <phoneticPr fontId="4"/>
  </si>
  <si>
    <t>取引士番号</t>
    <rPh sb="0" eb="2">
      <t>トリヒキ</t>
    </rPh>
    <rPh sb="2" eb="3">
      <t>シ</t>
    </rPh>
    <rPh sb="3" eb="5">
      <t>バンゴウ</t>
    </rPh>
    <phoneticPr fontId="60"/>
  </si>
  <si>
    <t>県</t>
    <rPh sb="0" eb="1">
      <t>ケン</t>
    </rPh>
    <phoneticPr fontId="60"/>
  </si>
  <si>
    <t>政令    使用人     氏  名</t>
    <rPh sb="0" eb="2">
      <t>セイレイ</t>
    </rPh>
    <rPh sb="6" eb="8">
      <t>シヨウ</t>
    </rPh>
    <rPh sb="8" eb="9">
      <t>ニン</t>
    </rPh>
    <rPh sb="14" eb="15">
      <t>シ</t>
    </rPh>
    <rPh sb="17" eb="18">
      <t>ナ</t>
    </rPh>
    <phoneticPr fontId="60"/>
  </si>
  <si>
    <t>フリガナ</t>
    <phoneticPr fontId="60"/>
  </si>
  <si>
    <t>→代表者が常勤でない場合、支店増設の場合等で</t>
    <rPh sb="1" eb="4">
      <t>ダイヒョウシャ</t>
    </rPh>
    <rPh sb="5" eb="7">
      <t>ジョウキン</t>
    </rPh>
    <rPh sb="10" eb="12">
      <t>バアイ</t>
    </rPh>
    <rPh sb="13" eb="17">
      <t>シテンゾウセツ</t>
    </rPh>
    <rPh sb="18" eb="20">
      <t>バアイ</t>
    </rPh>
    <rPh sb="20" eb="21">
      <t>トウ</t>
    </rPh>
    <phoneticPr fontId="60"/>
  </si>
  <si>
    <t>　政令使用人を置く場合</t>
    <rPh sb="1" eb="6">
      <t>セイレイシヨウニン</t>
    </rPh>
    <rPh sb="7" eb="8">
      <t>オ</t>
    </rPh>
    <rPh sb="9" eb="11">
      <t>バアイ</t>
    </rPh>
    <phoneticPr fontId="60"/>
  </si>
  <si>
    <t>準会員・専任取引士</t>
  </si>
  <si>
    <t>上記以外の専任取引士氏名</t>
    <rPh sb="0" eb="4">
      <t>ジョウキイガイ</t>
    </rPh>
    <rPh sb="5" eb="10">
      <t>センニントリヒキシ</t>
    </rPh>
    <phoneticPr fontId="60"/>
  </si>
  <si>
    <t>→代表者が専任取引士でない場合</t>
    <rPh sb="1" eb="4">
      <t>ダイヒョウシャ</t>
    </rPh>
    <rPh sb="5" eb="10">
      <t>センニントリヒキシ</t>
    </rPh>
    <rPh sb="13" eb="15">
      <t>バアイ</t>
    </rPh>
    <phoneticPr fontId="60"/>
  </si>
  <si>
    <t>　（準会員）</t>
    <rPh sb="2" eb="5">
      <t>ジュンカイイン</t>
    </rPh>
    <phoneticPr fontId="60"/>
  </si>
  <si>
    <t>準会員</t>
    <rPh sb="0" eb="3">
      <t>ジュンカイイン</t>
    </rPh>
    <phoneticPr fontId="60"/>
  </si>
  <si>
    <t>※押印は不要です。</t>
    <rPh sb="1" eb="3">
      <t>オウイン</t>
    </rPh>
    <rPh sb="4" eb="6">
      <t>フヨウ</t>
    </rPh>
    <phoneticPr fontId="60"/>
  </si>
  <si>
    <t>※本書類は、協会において個人情報保護方針及び安全基準に従い適切に管理いたします。</t>
    <rPh sb="1" eb="2">
      <t>ホン</t>
    </rPh>
    <rPh sb="2" eb="4">
      <t>ショルイ</t>
    </rPh>
    <rPh sb="6" eb="8">
      <t>キョウカイ</t>
    </rPh>
    <rPh sb="12" eb="14">
      <t>コジン</t>
    </rPh>
    <rPh sb="14" eb="16">
      <t>ジョウホウ</t>
    </rPh>
    <rPh sb="16" eb="18">
      <t>ホゴ</t>
    </rPh>
    <rPh sb="18" eb="20">
      <t>ホウシン</t>
    </rPh>
    <rPh sb="20" eb="21">
      <t>オヨ</t>
    </rPh>
    <rPh sb="22" eb="24">
      <t>アンゼン</t>
    </rPh>
    <rPh sb="24" eb="26">
      <t>キジュン</t>
    </rPh>
    <rPh sb="27" eb="28">
      <t>シタガ</t>
    </rPh>
    <rPh sb="29" eb="31">
      <t>テキセツ</t>
    </rPh>
    <rPh sb="32" eb="34">
      <t>カンリ</t>
    </rPh>
    <phoneticPr fontId="60"/>
  </si>
  <si>
    <t>【協会記入欄】</t>
    <rPh sb="1" eb="3">
      <t>キョウカイ</t>
    </rPh>
    <rPh sb="3" eb="6">
      <t>キニュウラン</t>
    </rPh>
    <phoneticPr fontId="60"/>
  </si>
  <si>
    <t>支部記入欄</t>
    <rPh sb="0" eb="2">
      <t>シブ</t>
    </rPh>
    <rPh sb="2" eb="5">
      <t>キニュウラン</t>
    </rPh>
    <phoneticPr fontId="60"/>
  </si>
  <si>
    <t>受付年月日</t>
    <rPh sb="0" eb="2">
      <t>ウケツケ</t>
    </rPh>
    <rPh sb="2" eb="5">
      <t>ネンガッピ</t>
    </rPh>
    <phoneticPr fontId="60"/>
  </si>
  <si>
    <t>支部承認年月日</t>
    <rPh sb="0" eb="2">
      <t>シブ</t>
    </rPh>
    <rPh sb="2" eb="4">
      <t>ショウニン</t>
    </rPh>
    <rPh sb="4" eb="7">
      <t>ネンガッピ</t>
    </rPh>
    <phoneticPr fontId="60"/>
  </si>
  <si>
    <t>支部名</t>
    <rPh sb="0" eb="3">
      <t>シブメイ</t>
    </rPh>
    <phoneticPr fontId="60"/>
  </si>
  <si>
    <t>支部長</t>
    <rPh sb="0" eb="3">
      <t>シブチョウ</t>
    </rPh>
    <phoneticPr fontId="60"/>
  </si>
  <si>
    <t>　　年　　月　　日</t>
    <rPh sb="2" eb="3">
      <t>ネン</t>
    </rPh>
    <rPh sb="5" eb="6">
      <t>ツキ</t>
    </rPh>
    <rPh sb="8" eb="9">
      <t>ヒ</t>
    </rPh>
    <phoneticPr fontId="60"/>
  </si>
  <si>
    <t>　 年　 月 　日</t>
    <rPh sb="2" eb="3">
      <t>ネン</t>
    </rPh>
    <rPh sb="5" eb="6">
      <t>ツキ</t>
    </rPh>
    <rPh sb="8" eb="9">
      <t>ヒ</t>
    </rPh>
    <phoneticPr fontId="60"/>
  </si>
  <si>
    <t>入会申込書　23.9</t>
    <rPh sb="0" eb="5">
      <t>ニュウカイモウシコミショ</t>
    </rPh>
    <phoneticPr fontId="4"/>
  </si>
  <si>
    <t>宅建協会の誓約書</t>
    <rPh sb="0" eb="2">
      <t>タッケン</t>
    </rPh>
    <rPh sb="2" eb="4">
      <t>キョウカイ</t>
    </rPh>
    <rPh sb="5" eb="8">
      <t>セイヤクショ</t>
    </rPh>
    <phoneticPr fontId="60"/>
  </si>
  <si>
    <t>誓　約　書</t>
  </si>
  <si>
    <t>公益社団法人三重県宅地建物取引業協会</t>
  </si>
  <si>
    <t>私は、貴会に（入会、代表者・政令使用人の変更）を承認されたときは</t>
    <phoneticPr fontId="60"/>
  </si>
  <si>
    <t>下記事項を遵守いたします。</t>
    <phoneticPr fontId="60"/>
  </si>
  <si>
    <t>記</t>
  </si>
  <si>
    <t>1.     宅地建物取引業法及び関連法規に関し一切違反をしないこと。</t>
  </si>
  <si>
    <t>2.     協会の定款・諸規程集を遵守すること。</t>
  </si>
  <si>
    <t>3.     倫理綱領・倫理規程を遵守すること。</t>
  </si>
  <si>
    <t>4.     無免許業者との取引は絶対に行わないこと。</t>
  </si>
  <si>
    <t>5.     協会組織の団結と融和を乱す行為をしないこと。</t>
  </si>
  <si>
    <t>6.     業法６４条の３第１項第２号に規程する研修に参加すること。</t>
  </si>
  <si>
    <t>7.     公益社団法人全国宅地建物取引業協会連合会が指定する</t>
    <phoneticPr fontId="60"/>
  </si>
  <si>
    <t>　   　不動産キャリアパーソン講座を受講すること。（新規入会時のみ）</t>
    <phoneticPr fontId="60"/>
  </si>
  <si>
    <t>8.     その他協会が必要と認めた事項。</t>
  </si>
  <si>
    <t>　以上各項に違反し除名又は会員資格喪失、若しくは退会を求められたとき、</t>
    <rPh sb="1" eb="3">
      <t>イジョウ</t>
    </rPh>
    <rPh sb="3" eb="5">
      <t>カクコウ</t>
    </rPh>
    <rPh sb="6" eb="8">
      <t>イハン</t>
    </rPh>
    <rPh sb="9" eb="11">
      <t>ジョメイ</t>
    </rPh>
    <rPh sb="11" eb="12">
      <t>マタ</t>
    </rPh>
    <rPh sb="13" eb="15">
      <t>カイイン</t>
    </rPh>
    <rPh sb="15" eb="17">
      <t>シカク</t>
    </rPh>
    <rPh sb="17" eb="19">
      <t>ソウシツ</t>
    </rPh>
    <rPh sb="20" eb="21">
      <t>モ</t>
    </rPh>
    <rPh sb="24" eb="26">
      <t>タイカイ</t>
    </rPh>
    <rPh sb="27" eb="28">
      <t>モト</t>
    </rPh>
    <phoneticPr fontId="60"/>
  </si>
  <si>
    <t>協会と表裏一体である公益社団法人全国宅地建物取引業保証協会の会員資格</t>
    <rPh sb="0" eb="2">
      <t>キョウカイ</t>
    </rPh>
    <rPh sb="3" eb="7">
      <t>ヒョウリイッタイ</t>
    </rPh>
    <rPh sb="10" eb="16">
      <t>コウエキシャダンホウジン</t>
    </rPh>
    <rPh sb="16" eb="18">
      <t>ゼンコク</t>
    </rPh>
    <rPh sb="18" eb="20">
      <t>タクチ</t>
    </rPh>
    <rPh sb="20" eb="22">
      <t>タテモノ</t>
    </rPh>
    <rPh sb="22" eb="25">
      <t>トリヒキギョウ</t>
    </rPh>
    <rPh sb="25" eb="27">
      <t>ホショウ</t>
    </rPh>
    <rPh sb="27" eb="29">
      <t>キョウカイ</t>
    </rPh>
    <rPh sb="30" eb="32">
      <t>カイイン</t>
    </rPh>
    <rPh sb="32" eb="34">
      <t>シカク</t>
    </rPh>
    <phoneticPr fontId="60"/>
  </si>
  <si>
    <t>喪失の取扱を受けても何等異議ないことを誓約いたします。</t>
    <rPh sb="0" eb="2">
      <t>ソウシツ</t>
    </rPh>
    <rPh sb="3" eb="5">
      <t>トリアツカ</t>
    </rPh>
    <phoneticPr fontId="60"/>
  </si>
  <si>
    <t>→以下、入力されている項目をご確認ください</t>
    <rPh sb="1" eb="3">
      <t>イカ</t>
    </rPh>
    <rPh sb="4" eb="6">
      <t>ニュウリョク</t>
    </rPh>
    <rPh sb="11" eb="13">
      <t>コウモク</t>
    </rPh>
    <rPh sb="15" eb="17">
      <t>カクニン</t>
    </rPh>
    <phoneticPr fontId="60"/>
  </si>
  <si>
    <t>免許番号</t>
    <rPh sb="0" eb="2">
      <t>メンキョ</t>
    </rPh>
    <rPh sb="2" eb="4">
      <t>バンゴウ</t>
    </rPh>
    <phoneticPr fontId="60"/>
  </si>
  <si>
    <t>）第</t>
    <rPh sb="1" eb="2">
      <t>ダイ</t>
    </rPh>
    <phoneticPr fontId="60"/>
  </si>
  <si>
    <t>商号又は名称　</t>
    <phoneticPr fontId="60"/>
  </si>
  <si>
    <r>
      <t>事務所所在地　</t>
    </r>
    <r>
      <rPr>
        <sz val="12"/>
        <color rgb="FFFF0000"/>
        <rFont val="ＭＳ 明朝"/>
        <family val="1"/>
        <charset val="128"/>
      </rPr>
      <t>　</t>
    </r>
    <phoneticPr fontId="60"/>
  </si>
  <si>
    <t>代表者氏名</t>
    <rPh sb="0" eb="3">
      <t>ダイヒョウシャ</t>
    </rPh>
    <rPh sb="3" eb="5">
      <t>シメイ</t>
    </rPh>
    <phoneticPr fontId="60"/>
  </si>
  <si>
    <t>印</t>
    <rPh sb="0" eb="1">
      <t>イン</t>
    </rPh>
    <phoneticPr fontId="60"/>
  </si>
  <si>
    <t>政令使用人氏名</t>
    <rPh sb="0" eb="7">
      <t>セイレイシヨウニンシメイ</t>
    </rPh>
    <phoneticPr fontId="60"/>
  </si>
  <si>
    <r>
      <t>代表者氏名　　　</t>
    </r>
    <r>
      <rPr>
        <sz val="12"/>
        <color rgb="FFFF0000"/>
        <rFont val="ＭＳ 明朝"/>
        <family val="1"/>
        <charset val="128"/>
      </rPr>
      <t>　　　　　　</t>
    </r>
    <r>
      <rPr>
        <sz val="10"/>
        <color theme="1"/>
        <rFont val="ＭＳ 明朝"/>
        <family val="1"/>
        <charset val="128"/>
      </rPr>
      <t>　　　　　　　　　　印</t>
    </r>
  </si>
  <si>
    <t>※本書類は、協会において個人情報保護方針及び安全基準に従い適切に管理いたします。</t>
  </si>
  <si>
    <t>誓約書23.9</t>
    <rPh sb="0" eb="3">
      <t>セイヤクショ</t>
    </rPh>
    <phoneticPr fontId="4"/>
  </si>
  <si>
    <t>公益社団法人　全国宅地建物取引業保証協会三重本部</t>
  </si>
  <si>
    <t>会　長</t>
  </si>
  <si>
    <t>本部長　　</t>
  </si>
  <si>
    <t>店頭表示標　会員之証　借用証</t>
    <rPh sb="0" eb="5">
      <t>テントウヒョウジヒョウ</t>
    </rPh>
    <rPh sb="6" eb="10">
      <t>カイインノショウ</t>
    </rPh>
    <phoneticPr fontId="4"/>
  </si>
  <si>
    <t>１．公益社団法人三重県宅地建物取引業協会　店頭表示標 　１　個</t>
    <phoneticPr fontId="60"/>
  </si>
  <si>
    <t>　　　　　　　　 　</t>
  </si>
  <si>
    <t>　　上記の物を協会貸与規定に基づき、了承履行することを約諾のうえ借用します</t>
    <phoneticPr fontId="60"/>
  </si>
  <si>
    <t>２．公益社団法人全国宅地建物取引業保証協会　会員之証（国土交通大臣）　１　個</t>
    <phoneticPr fontId="60"/>
  </si>
  <si>
    <t>　　上記の物を下記条件に基づき、了承履行することを約諾のうえ借用します</t>
    <phoneticPr fontId="60"/>
  </si>
  <si>
    <t>　　(ア)  退会の場合においては、退会申出と同時に返却する。</t>
    <phoneticPr fontId="60"/>
  </si>
  <si>
    <t>　　(イ)  破損等の場合は、破損した現品を添え再交付を申し出るものとし、支部長の</t>
    <phoneticPr fontId="60"/>
  </si>
  <si>
    <t xml:space="preserve">     　　意見書を添えるものとする。この場合損料の請求あるも、異議を申し出ない</t>
    <rPh sb="7" eb="10">
      <t>イケンショ</t>
    </rPh>
    <phoneticPr fontId="60"/>
  </si>
  <si>
    <t>　　  　 ものとする。 (損料　金三千円)</t>
    <rPh sb="14" eb="16">
      <t>ソンリョウ</t>
    </rPh>
    <rPh sb="17" eb="18">
      <t>キン</t>
    </rPh>
    <rPh sb="18" eb="20">
      <t>サンゼン</t>
    </rPh>
    <rPh sb="20" eb="21">
      <t>エン</t>
    </rPh>
    <phoneticPr fontId="60"/>
  </si>
  <si>
    <t>　　(ウ)  紛失等の場合の再交付は、前条に準ずる。</t>
    <phoneticPr fontId="60"/>
  </si>
  <si>
    <r>
      <t>商号又は名称</t>
    </r>
    <r>
      <rPr>
        <sz val="12"/>
        <color theme="1"/>
        <rFont val="ＭＳ 明朝"/>
        <family val="1"/>
        <charset val="128"/>
      </rPr>
      <t>　</t>
    </r>
    <phoneticPr fontId="60"/>
  </si>
  <si>
    <r>
      <t>事務所所在地　</t>
    </r>
    <r>
      <rPr>
        <sz val="11"/>
        <color rgb="FFFF0000"/>
        <rFont val="ＭＳ 明朝"/>
        <family val="1"/>
        <charset val="128"/>
      </rPr>
      <t>　</t>
    </r>
    <phoneticPr fontId="60"/>
  </si>
  <si>
    <t>協会使用欄</t>
  </si>
  <si>
    <t>本部</t>
    <rPh sb="0" eb="2">
      <t>ホンブ</t>
    </rPh>
    <phoneticPr fontId="60"/>
  </si>
  <si>
    <t>借用証　23.9</t>
    <rPh sb="0" eb="2">
      <t>シャクヨウ</t>
    </rPh>
    <rPh sb="2" eb="3">
      <t>ショウ</t>
    </rPh>
    <phoneticPr fontId="4"/>
  </si>
  <si>
    <t>通信講座の申込書</t>
    <rPh sb="0" eb="4">
      <t>ツウシンコウザ</t>
    </rPh>
    <rPh sb="5" eb="8">
      <t>モウシコミショ</t>
    </rPh>
    <phoneticPr fontId="60"/>
  </si>
  <si>
    <t>※新規入会の方には受講をお願いしています</t>
    <rPh sb="1" eb="5">
      <t>シンキニュウカイ</t>
    </rPh>
    <rPh sb="6" eb="7">
      <t>カタ</t>
    </rPh>
    <rPh sb="9" eb="11">
      <t>ジュコウ</t>
    </rPh>
    <rPh sb="13" eb="14">
      <t>ネガ</t>
    </rPh>
    <phoneticPr fontId="60"/>
  </si>
  <si>
    <t>不動産キャリアパーソン講座　受講申込書</t>
    <rPh sb="0" eb="3">
      <t>フドウサン</t>
    </rPh>
    <rPh sb="11" eb="13">
      <t>コウザ</t>
    </rPh>
    <rPh sb="14" eb="16">
      <t>ジュコウ</t>
    </rPh>
    <rPh sb="16" eb="19">
      <t>モウシコミショ</t>
    </rPh>
    <phoneticPr fontId="60"/>
  </si>
  <si>
    <t>公益社団法人 全国宅地建物取引業協会連合会　宛</t>
    <rPh sb="0" eb="2">
      <t>コウエキ</t>
    </rPh>
    <rPh sb="2" eb="4">
      <t>シャダン</t>
    </rPh>
    <rPh sb="4" eb="6">
      <t>ホウジン</t>
    </rPh>
    <rPh sb="7" eb="9">
      <t>ゼンコク</t>
    </rPh>
    <rPh sb="9" eb="11">
      <t>タクチ</t>
    </rPh>
    <rPh sb="11" eb="13">
      <t>タテモノ</t>
    </rPh>
    <rPh sb="13" eb="16">
      <t>トリヒキギョウ</t>
    </rPh>
    <rPh sb="16" eb="18">
      <t>キョウカイ</t>
    </rPh>
    <rPh sb="18" eb="21">
      <t>レンゴウカイ</t>
    </rPh>
    <rPh sb="22" eb="23">
      <t>アテ</t>
    </rPh>
    <phoneticPr fontId="60"/>
  </si>
  <si>
    <t>この欄には、記入しないでください</t>
    <rPh sb="2" eb="3">
      <t>ラン</t>
    </rPh>
    <rPh sb="6" eb="8">
      <t>キニュウ</t>
    </rPh>
    <phoneticPr fontId="60"/>
  </si>
  <si>
    <t>私は、本受講申込書の記載事項が事実であることを誓約し、裏面記載の</t>
    <rPh sb="0" eb="1">
      <t>ワタシ</t>
    </rPh>
    <rPh sb="3" eb="4">
      <t>ホン</t>
    </rPh>
    <rPh sb="4" eb="6">
      <t>ジュコウ</t>
    </rPh>
    <rPh sb="6" eb="9">
      <t>モウシコミショ</t>
    </rPh>
    <rPh sb="10" eb="12">
      <t>キサイ</t>
    </rPh>
    <rPh sb="12" eb="14">
      <t>ジコウ</t>
    </rPh>
    <rPh sb="15" eb="17">
      <t>ジジツ</t>
    </rPh>
    <rPh sb="23" eb="25">
      <t>セイヤク</t>
    </rPh>
    <rPh sb="27" eb="29">
      <t>ウラメン</t>
    </rPh>
    <rPh sb="29" eb="31">
      <t>キサイ</t>
    </rPh>
    <phoneticPr fontId="60"/>
  </si>
  <si>
    <t>受付No</t>
    <rPh sb="0" eb="2">
      <t>ウケツケ</t>
    </rPh>
    <phoneticPr fontId="60"/>
  </si>
  <si>
    <t>個人情報の取扱いに同意のうえ、上記講座を申し込みます。</t>
    <rPh sb="0" eb="2">
      <t>コジン</t>
    </rPh>
    <rPh sb="2" eb="4">
      <t>ジョウホウ</t>
    </rPh>
    <rPh sb="5" eb="7">
      <t>トリアツカ</t>
    </rPh>
    <rPh sb="9" eb="11">
      <t>ドウイ</t>
    </rPh>
    <rPh sb="15" eb="17">
      <t>ジョウキ</t>
    </rPh>
    <rPh sb="17" eb="19">
      <t>コウザ</t>
    </rPh>
    <rPh sb="20" eb="21">
      <t>モウ</t>
    </rPh>
    <rPh sb="22" eb="23">
      <t>コ</t>
    </rPh>
    <phoneticPr fontId="60"/>
  </si>
  <si>
    <t>≪下記ワク内すべてご記入ください。≫</t>
    <rPh sb="1" eb="3">
      <t>カキ</t>
    </rPh>
    <rPh sb="5" eb="6">
      <t>ナイ</t>
    </rPh>
    <rPh sb="10" eb="12">
      <t>キニュウ</t>
    </rPh>
    <phoneticPr fontId="60"/>
  </si>
  <si>
    <t>氏　名</t>
    <rPh sb="0" eb="1">
      <t>シ</t>
    </rPh>
    <rPh sb="2" eb="3">
      <t>ナ</t>
    </rPh>
    <phoneticPr fontId="60"/>
  </si>
  <si>
    <t>→講座を受講する方(代表者でなくてもOK)</t>
    <rPh sb="1" eb="3">
      <t>コウザ</t>
    </rPh>
    <rPh sb="4" eb="6">
      <t>ジュコウ</t>
    </rPh>
    <rPh sb="8" eb="9">
      <t>カタ</t>
    </rPh>
    <rPh sb="10" eb="13">
      <t>ダイヒョウシャ</t>
    </rPh>
    <phoneticPr fontId="60"/>
  </si>
  <si>
    <t>性　別</t>
    <rPh sb="0" eb="1">
      <t>セイ</t>
    </rPh>
    <rPh sb="2" eb="3">
      <t>ベツ</t>
    </rPh>
    <phoneticPr fontId="60"/>
  </si>
  <si>
    <t>□</t>
  </si>
  <si>
    <t>男</t>
    <rPh sb="0" eb="1">
      <t>オトコ</t>
    </rPh>
    <phoneticPr fontId="60" alignment="center"/>
  </si>
  <si>
    <t>・</t>
    <phoneticPr fontId="60" alignment="center"/>
  </si>
  <si>
    <t>女</t>
    <rPh sb="0" eb="1">
      <t>オンナ</t>
    </rPh>
    <phoneticPr fontId="60" alignment="center"/>
  </si>
  <si>
    <t>生年月日</t>
    <rPh sb="0" eb="2">
      <t>セイネン</t>
    </rPh>
    <rPh sb="2" eb="4">
      <t>ガッピ</t>
    </rPh>
    <phoneticPr fontId="60"/>
  </si>
  <si>
    <t>（西暦）</t>
    <rPh sb="1" eb="3">
      <t>セイレキ</t>
    </rPh>
    <phoneticPr fontId="60"/>
  </si>
  <si>
    <t>月</t>
    <rPh sb="0" eb="1">
      <t>ガツ</t>
    </rPh>
    <phoneticPr fontId="60"/>
  </si>
  <si>
    <t>現住所</t>
    <rPh sb="0" eb="3">
      <t>ゲンジュウショ</t>
    </rPh>
    <phoneticPr fontId="60"/>
  </si>
  <si>
    <t>〒</t>
    <phoneticPr fontId="60"/>
  </si>
  <si>
    <t>マンション・ビル名</t>
    <rPh sb="8" eb="9">
      <t>メイ</t>
    </rPh>
    <phoneticPr fontId="60"/>
  </si>
  <si>
    <t>申込書内容に不備があった場合や、希望試験会場が満席の場合、教材等の発送物が届かなかった場合などにご連絡する場合がございますので、日中に連絡が取れる電話番号を必ずご記入ください。</t>
    <rPh sb="0" eb="2">
      <t>モウシコミ</t>
    </rPh>
    <rPh sb="2" eb="3">
      <t>ショ</t>
    </rPh>
    <rPh sb="3" eb="5">
      <t>ナイヨウ</t>
    </rPh>
    <rPh sb="6" eb="8">
      <t>フビ</t>
    </rPh>
    <rPh sb="12" eb="14">
      <t>バアイ</t>
    </rPh>
    <rPh sb="16" eb="18">
      <t>キボウ</t>
    </rPh>
    <rPh sb="18" eb="20">
      <t>シケン</t>
    </rPh>
    <rPh sb="20" eb="22">
      <t>カイジョウ</t>
    </rPh>
    <rPh sb="23" eb="25">
      <t>マンセキ</t>
    </rPh>
    <rPh sb="26" eb="28">
      <t>バアイ</t>
    </rPh>
    <rPh sb="29" eb="31">
      <t>キョウザイ</t>
    </rPh>
    <rPh sb="31" eb="32">
      <t>トウ</t>
    </rPh>
    <rPh sb="33" eb="35">
      <t>ハッソウ</t>
    </rPh>
    <rPh sb="35" eb="36">
      <t>ブツ</t>
    </rPh>
    <rPh sb="37" eb="38">
      <t>トド</t>
    </rPh>
    <rPh sb="43" eb="45">
      <t>バアイ</t>
    </rPh>
    <rPh sb="49" eb="51">
      <t>レンラク</t>
    </rPh>
    <rPh sb="53" eb="55">
      <t>バアイ</t>
    </rPh>
    <rPh sb="64" eb="66">
      <t>ニッチュウ</t>
    </rPh>
    <rPh sb="67" eb="69">
      <t>レンラク</t>
    </rPh>
    <rPh sb="70" eb="71">
      <t>ト</t>
    </rPh>
    <rPh sb="73" eb="75">
      <t>デンワ</t>
    </rPh>
    <rPh sb="75" eb="77">
      <t>バンゴウ</t>
    </rPh>
    <rPh sb="78" eb="79">
      <t>カナラ</t>
    </rPh>
    <rPh sb="81" eb="83">
      <t>キニュウ</t>
    </rPh>
    <phoneticPr fontId="60"/>
  </si>
  <si>
    <t>電話番号</t>
    <rPh sb="0" eb="2">
      <t>デンワ</t>
    </rPh>
    <rPh sb="2" eb="4">
      <t>バンゴウ</t>
    </rPh>
    <phoneticPr fontId="60"/>
  </si>
  <si>
    <r>
      <t xml:space="preserve">勤務先名
</t>
    </r>
    <r>
      <rPr>
        <sz val="9"/>
        <color theme="1"/>
        <rFont val="ＭＳ 明朝"/>
        <family val="1"/>
        <charset val="128"/>
      </rPr>
      <t>（支店名含む）</t>
    </r>
    <rPh sb="0" eb="3">
      <t>キンムサキ</t>
    </rPh>
    <rPh sb="3" eb="4">
      <t>メイ</t>
    </rPh>
    <rPh sb="6" eb="9">
      <t>シテンメイ</t>
    </rPh>
    <rPh sb="9" eb="10">
      <t>フク</t>
    </rPh>
    <phoneticPr fontId="60"/>
  </si>
  <si>
    <t>勤務先住所</t>
    <rPh sb="0" eb="3">
      <t>キンムサキ</t>
    </rPh>
    <rPh sb="3" eb="5">
      <t>ジュウショ</t>
    </rPh>
    <phoneticPr fontId="60"/>
  </si>
  <si>
    <t>F A X</t>
    <phoneticPr fontId="60"/>
  </si>
  <si>
    <t>教材等送付先選択欄</t>
    <rPh sb="0" eb="2">
      <t>キョウザイ</t>
    </rPh>
    <rPh sb="2" eb="3">
      <t>トウ</t>
    </rPh>
    <rPh sb="3" eb="6">
      <t>ソウフサキ</t>
    </rPh>
    <rPh sb="6" eb="8">
      <t>センタク</t>
    </rPh>
    <rPh sb="8" eb="9">
      <t>ラン</t>
    </rPh>
    <phoneticPr fontId="60"/>
  </si>
  <si>
    <t>送付先を右欄に記入ください。
（※下記注意事項をご確認下さい）</t>
    <rPh sb="0" eb="3">
      <t>ソウフサキ</t>
    </rPh>
    <rPh sb="4" eb="5">
      <t>ミギ</t>
    </rPh>
    <rPh sb="5" eb="6">
      <t>ラン</t>
    </rPh>
    <rPh sb="7" eb="9">
      <t>キニュウ</t>
    </rPh>
    <rPh sb="17" eb="19">
      <t>カキ</t>
    </rPh>
    <rPh sb="19" eb="21">
      <t>チュウイ</t>
    </rPh>
    <rPh sb="21" eb="23">
      <t>ジコウ</t>
    </rPh>
    <rPh sb="25" eb="27">
      <t>カクニン</t>
    </rPh>
    <rPh sb="27" eb="28">
      <t>クダ</t>
    </rPh>
    <phoneticPr fontId="60"/>
  </si>
  <si>
    <t>送付先：</t>
    <rPh sb="0" eb="3">
      <t>ソウフサキ</t>
    </rPh>
    <phoneticPr fontId="60"/>
  </si>
  <si>
    <t>→教材送付先を指定</t>
    <rPh sb="1" eb="6">
      <t>キョウザイソウフサキ</t>
    </rPh>
    <rPh sb="7" eb="9">
      <t>シテイ</t>
    </rPh>
    <phoneticPr fontId="60"/>
  </si>
  <si>
    <t>メールアドレス（携帯不可）</t>
    <rPh sb="8" eb="10">
      <t>ケイタイ</t>
    </rPh>
    <rPh sb="10" eb="12">
      <t>フカ</t>
    </rPh>
    <phoneticPr fontId="60"/>
  </si>
  <si>
    <t>大臣</t>
    <rPh sb="0" eb="2">
      <t>ダイジン</t>
    </rPh>
    <phoneticPr fontId="60" alignment="center"/>
  </si>
  <si>
    <t>三重県知事（</t>
    <rPh sb="0" eb="2">
      <t>ミエ</t>
    </rPh>
    <rPh sb="2" eb="5">
      <t>ケンチジ</t>
    </rPh>
    <phoneticPr fontId="60" alignment="center"/>
  </si>
  <si>
    <t>）</t>
  </si>
  <si>
    <t>第</t>
    <rPh sb="0" eb="1">
      <t>ダイ</t>
    </rPh>
    <phoneticPr fontId="60" alignment="center"/>
  </si>
  <si>
    <t>号</t>
    <rPh sb="0" eb="1">
      <t>ゴウ</t>
    </rPh>
    <phoneticPr fontId="60" alignment="center"/>
  </si>
  <si>
    <t>宅建取引士資格</t>
    <rPh sb="0" eb="2">
      <t>タッケン</t>
    </rPh>
    <rPh sb="2" eb="4">
      <t>トリヒキ</t>
    </rPh>
    <rPh sb="4" eb="5">
      <t>シ</t>
    </rPh>
    <rPh sb="5" eb="7">
      <t>シカク</t>
    </rPh>
    <phoneticPr fontId="60"/>
  </si>
  <si>
    <t>→新規入会の場合、免許番号は入力不要</t>
    <rPh sb="1" eb="5">
      <t>シンキニュウカイ</t>
    </rPh>
    <rPh sb="6" eb="8">
      <t>バアイ</t>
    </rPh>
    <rPh sb="9" eb="13">
      <t>メンキョバンゴウ</t>
    </rPh>
    <rPh sb="14" eb="18">
      <t>ニュウリョクフヨウ</t>
    </rPh>
    <phoneticPr fontId="60"/>
  </si>
  <si>
    <t>（試験合格のみ含む）</t>
    <phoneticPr fontId="60"/>
  </si>
  <si>
    <t>業　種</t>
    <rPh sb="0" eb="1">
      <t>ギョウ</t>
    </rPh>
    <rPh sb="2" eb="3">
      <t>シュ</t>
    </rPh>
    <phoneticPr fontId="60"/>
  </si>
  <si>
    <t>□</t>
    <phoneticPr fontId="60"/>
  </si>
  <si>
    <t>宅建業（経営者）</t>
    <phoneticPr fontId="60"/>
  </si>
  <si>
    <t>宅建業（従業者）</t>
    <phoneticPr fontId="60"/>
  </si>
  <si>
    <t>建設業</t>
    <phoneticPr fontId="60"/>
  </si>
  <si>
    <t>金融業</t>
    <phoneticPr fontId="60"/>
  </si>
  <si>
    <t>学生</t>
    <phoneticPr fontId="60"/>
  </si>
  <si>
    <t>公務員</t>
    <phoneticPr fontId="60"/>
  </si>
  <si>
    <t>団体職員</t>
    <phoneticPr fontId="60"/>
  </si>
  <si>
    <t>その他（</t>
    <phoneticPr fontId="60"/>
  </si>
  <si>
    <t>※該当するいずれか１つに✔をして下さい。</t>
  </si>
  <si>
    <t>※</t>
    <phoneticPr fontId="60"/>
  </si>
  <si>
    <t>教材等送付先につきましては、確実にお受け取り可能な送付先をご指定願います。本会及び委託先からの発送物について、長期不在など受講者様のご都合により本会に返送され、改めて本会より発送する場合には、再発送費用について受講者様にご負担いただく場合がございます。また、発送後に転送をご希望される場合、転送費用についても受講者様にご負担いただく場合がございますので、ご注意ください。</t>
    <rPh sb="0" eb="2">
      <t>キョウザイ</t>
    </rPh>
    <rPh sb="2" eb="3">
      <t>トウ</t>
    </rPh>
    <rPh sb="3" eb="6">
      <t>ソウフサキ</t>
    </rPh>
    <rPh sb="14" eb="16">
      <t>カクジツ</t>
    </rPh>
    <rPh sb="18" eb="19">
      <t>ウ</t>
    </rPh>
    <rPh sb="20" eb="21">
      <t>ト</t>
    </rPh>
    <rPh sb="22" eb="24">
      <t>カノウ</t>
    </rPh>
    <rPh sb="25" eb="28">
      <t>ソウフサキ</t>
    </rPh>
    <rPh sb="30" eb="33">
      <t>シテイネガ</t>
    </rPh>
    <rPh sb="37" eb="39">
      <t>ホンカイ</t>
    </rPh>
    <rPh sb="39" eb="40">
      <t>オヨ</t>
    </rPh>
    <rPh sb="41" eb="44">
      <t>イタクサキ</t>
    </rPh>
    <rPh sb="47" eb="49">
      <t>ハッソウ</t>
    </rPh>
    <rPh sb="49" eb="50">
      <t>ブツ</t>
    </rPh>
    <rPh sb="55" eb="57">
      <t>チョウキ</t>
    </rPh>
    <rPh sb="57" eb="59">
      <t>フザイ</t>
    </rPh>
    <rPh sb="61" eb="65">
      <t>ジュコウシャサマ</t>
    </rPh>
    <rPh sb="67" eb="69">
      <t>ツゴウ</t>
    </rPh>
    <rPh sb="72" eb="74">
      <t>ホンカイ</t>
    </rPh>
    <rPh sb="75" eb="77">
      <t>ヘンソウ</t>
    </rPh>
    <rPh sb="80" eb="81">
      <t>アラタ</t>
    </rPh>
    <rPh sb="83" eb="85">
      <t>ホンカイ</t>
    </rPh>
    <rPh sb="87" eb="89">
      <t>ハッソウ</t>
    </rPh>
    <rPh sb="91" eb="93">
      <t>バアイ</t>
    </rPh>
    <rPh sb="96" eb="99">
      <t>サイハッソウ</t>
    </rPh>
    <rPh sb="99" eb="101">
      <t>ヒヨウ</t>
    </rPh>
    <rPh sb="105" eb="109">
      <t>ジュコウシャサマ</t>
    </rPh>
    <rPh sb="111" eb="113">
      <t>フタン</t>
    </rPh>
    <rPh sb="117" eb="119">
      <t>バアイ</t>
    </rPh>
    <rPh sb="129" eb="131">
      <t>ハッソウ</t>
    </rPh>
    <rPh sb="131" eb="132">
      <t>ゴ</t>
    </rPh>
    <rPh sb="133" eb="135">
      <t>テンソウ</t>
    </rPh>
    <rPh sb="137" eb="139">
      <t>キボウ</t>
    </rPh>
    <rPh sb="142" eb="144">
      <t>バアイ</t>
    </rPh>
    <rPh sb="145" eb="147">
      <t>テンソウ</t>
    </rPh>
    <rPh sb="147" eb="149">
      <t>ヒヨウ</t>
    </rPh>
    <rPh sb="154" eb="158">
      <t>ジュコウシャサマ</t>
    </rPh>
    <rPh sb="160" eb="162">
      <t>フタン</t>
    </rPh>
    <rPh sb="166" eb="168">
      <t>バアイ</t>
    </rPh>
    <rPh sb="178" eb="180">
      <t>チュウイ</t>
    </rPh>
    <phoneticPr fontId="60"/>
  </si>
  <si>
    <t>受付協会使用欄（過去の受講履歴を確認してください。※合格者・受講期間中の重複申込は受付不可）</t>
    <rPh sb="0" eb="2">
      <t>ウケツケ</t>
    </rPh>
    <rPh sb="2" eb="4">
      <t>キョウカイ</t>
    </rPh>
    <rPh sb="4" eb="6">
      <t>シヨウ</t>
    </rPh>
    <rPh sb="6" eb="7">
      <t>ラン</t>
    </rPh>
    <rPh sb="8" eb="10">
      <t>カコ</t>
    </rPh>
    <rPh sb="11" eb="13">
      <t>ジュコウ</t>
    </rPh>
    <rPh sb="13" eb="15">
      <t>リレキ</t>
    </rPh>
    <rPh sb="16" eb="18">
      <t>カクニン</t>
    </rPh>
    <rPh sb="26" eb="29">
      <t>ゴウカクシャ</t>
    </rPh>
    <rPh sb="30" eb="32">
      <t>ジュコウ</t>
    </rPh>
    <rPh sb="32" eb="35">
      <t>キカンチュウ</t>
    </rPh>
    <rPh sb="36" eb="38">
      <t>チョウフク</t>
    </rPh>
    <rPh sb="38" eb="40">
      <t>モウシコミ</t>
    </rPh>
    <rPh sb="41" eb="43">
      <t>ウケツケ</t>
    </rPh>
    <rPh sb="43" eb="45">
      <t>フカ</t>
    </rPh>
    <phoneticPr fontId="60"/>
  </si>
  <si>
    <t>会員区分</t>
    <rPh sb="0" eb="2">
      <t>カイイン</t>
    </rPh>
    <rPh sb="2" eb="4">
      <t>クブン</t>
    </rPh>
    <phoneticPr fontId="60"/>
  </si>
  <si>
    <t>●</t>
    <phoneticPr fontId="60"/>
  </si>
  <si>
    <t>会員</t>
    <rPh sb="0" eb="2">
      <t>カイイン</t>
    </rPh>
    <phoneticPr fontId="60"/>
  </si>
  <si>
    <t>〇</t>
    <phoneticPr fontId="60"/>
  </si>
  <si>
    <t>一般</t>
    <rPh sb="0" eb="2">
      <t>イッパン</t>
    </rPh>
    <phoneticPr fontId="60"/>
  </si>
  <si>
    <t>←該当する方を●</t>
    <rPh sb="1" eb="3">
      <t>ガイトウ</t>
    </rPh>
    <rPh sb="5" eb="6">
      <t>ホウ</t>
    </rPh>
    <phoneticPr fontId="60"/>
  </si>
  <si>
    <t>新入会員は□に✔チェック→</t>
    <rPh sb="0" eb="2">
      <t>シンニュウ</t>
    </rPh>
    <rPh sb="2" eb="4">
      <t>カイイン</t>
    </rPh>
    <phoneticPr fontId="60"/>
  </si>
  <si>
    <t>☑</t>
    <phoneticPr fontId="60"/>
  </si>
  <si>
    <t>受 付 日</t>
    <rPh sb="0" eb="1">
      <t>ウケ</t>
    </rPh>
    <rPh sb="2" eb="3">
      <t>ツキ</t>
    </rPh>
    <rPh sb="4" eb="5">
      <t>ビ</t>
    </rPh>
    <phoneticPr fontId="60"/>
  </si>
  <si>
    <t>日　受付</t>
    <rPh sb="0" eb="1">
      <t>ニチ</t>
    </rPh>
    <rPh sb="2" eb="4">
      <t>ウケツケ</t>
    </rPh>
    <phoneticPr fontId="60"/>
  </si>
  <si>
    <t>担　　当</t>
    <rPh sb="0" eb="1">
      <t>タン</t>
    </rPh>
    <rPh sb="3" eb="4">
      <t>トウ</t>
    </rPh>
    <phoneticPr fontId="60"/>
  </si>
  <si>
    <t>公益社団法人 三重県宅地建物取引業協会</t>
    <rPh sb="7" eb="9">
      <t>ミエ</t>
    </rPh>
    <phoneticPr fontId="60"/>
  </si>
  <si>
    <t>支部</t>
    <rPh sb="0" eb="2">
      <t>シブ</t>
    </rPh>
    <phoneticPr fontId="60"/>
  </si>
  <si>
    <t>㊞</t>
    <phoneticPr fontId="60"/>
  </si>
  <si>
    <t>宅建協会受付用</t>
    <phoneticPr fontId="60"/>
  </si>
  <si>
    <t>R1.6</t>
    <phoneticPr fontId="60"/>
  </si>
  <si>
    <t>個人情報の取扱いについて</t>
    <rPh sb="0" eb="2">
      <t>コジン</t>
    </rPh>
    <rPh sb="2" eb="4">
      <t>ジョウホウ</t>
    </rPh>
    <rPh sb="5" eb="7">
      <t>トリアツカ</t>
    </rPh>
    <phoneticPr fontId="60"/>
  </si>
  <si>
    <t>（公社）全国宅地建物取引業協会連合会では個人情報について管理者を設置し、</t>
    <rPh sb="1" eb="3">
      <t>コウシャ</t>
    </rPh>
    <rPh sb="4" eb="6">
      <t>ゼンコク</t>
    </rPh>
    <rPh sb="6" eb="8">
      <t>タクチ</t>
    </rPh>
    <rPh sb="8" eb="10">
      <t>タテモノ</t>
    </rPh>
    <rPh sb="10" eb="13">
      <t>トリヒキギョウ</t>
    </rPh>
    <rPh sb="13" eb="15">
      <t>キョウカイ</t>
    </rPh>
    <rPh sb="15" eb="18">
      <t>レンゴウカイ</t>
    </rPh>
    <rPh sb="20" eb="22">
      <t>コジン</t>
    </rPh>
    <rPh sb="22" eb="24">
      <t>ジョウホウ</t>
    </rPh>
    <rPh sb="28" eb="31">
      <t>カンリシャ</t>
    </rPh>
    <rPh sb="32" eb="34">
      <t>セッチ</t>
    </rPh>
    <phoneticPr fontId="60"/>
  </si>
  <si>
    <t>お預かりした個人に関する情報の取扱いについて、次のように管理し、保護に努めて参ります。</t>
    <rPh sb="1" eb="2">
      <t>アズ</t>
    </rPh>
    <rPh sb="6" eb="8">
      <t>コジン</t>
    </rPh>
    <rPh sb="9" eb="10">
      <t>カン</t>
    </rPh>
    <rPh sb="12" eb="14">
      <t>ジョウホウ</t>
    </rPh>
    <rPh sb="15" eb="17">
      <t>トリアツカ</t>
    </rPh>
    <rPh sb="23" eb="24">
      <t>ツギ</t>
    </rPh>
    <rPh sb="28" eb="30">
      <t>カンリ</t>
    </rPh>
    <rPh sb="32" eb="34">
      <t>ホゴ</t>
    </rPh>
    <rPh sb="35" eb="36">
      <t>ツト</t>
    </rPh>
    <rPh sb="38" eb="39">
      <t>マイ</t>
    </rPh>
    <phoneticPr fontId="60"/>
  </si>
  <si>
    <t>1.</t>
    <phoneticPr fontId="60"/>
  </si>
  <si>
    <t>個人情報の管理者および連絡先について
・ 管理者：公益社団法人全国宅地建物取引業協会連合会　事務局長
・ 住　所：東京都千代田区岩本町２－６－３
・ 連絡先：TEL：03-5821-8112</t>
    <rPh sb="0" eb="2">
      <t>コジン</t>
    </rPh>
    <rPh sb="2" eb="4">
      <t>ジョウホウ</t>
    </rPh>
    <rPh sb="5" eb="8">
      <t>カンリシャ</t>
    </rPh>
    <rPh sb="11" eb="14">
      <t>レンラクサキ</t>
    </rPh>
    <rPh sb="21" eb="24">
      <t>カンリシャ</t>
    </rPh>
    <rPh sb="25" eb="27">
      <t>コウエキ</t>
    </rPh>
    <rPh sb="27" eb="29">
      <t>シャダン</t>
    </rPh>
    <rPh sb="29" eb="31">
      <t>ホウジン</t>
    </rPh>
    <rPh sb="31" eb="33">
      <t>ゼンコク</t>
    </rPh>
    <rPh sb="33" eb="35">
      <t>タクチ</t>
    </rPh>
    <rPh sb="35" eb="37">
      <t>タテモノ</t>
    </rPh>
    <rPh sb="37" eb="40">
      <t>トリヒキギョウ</t>
    </rPh>
    <rPh sb="40" eb="42">
      <t>キョウカイ</t>
    </rPh>
    <rPh sb="42" eb="45">
      <t>レンゴウカイ</t>
    </rPh>
    <rPh sb="46" eb="48">
      <t>ジム</t>
    </rPh>
    <rPh sb="48" eb="50">
      <t>キョクチョウ</t>
    </rPh>
    <rPh sb="53" eb="54">
      <t>ジュウ</t>
    </rPh>
    <rPh sb="55" eb="56">
      <t>ショ</t>
    </rPh>
    <rPh sb="57" eb="60">
      <t>トウキョウト</t>
    </rPh>
    <rPh sb="60" eb="64">
      <t>チヨダク</t>
    </rPh>
    <rPh sb="64" eb="67">
      <t>イワモトチョウ</t>
    </rPh>
    <rPh sb="75" eb="78">
      <t>レンラクサキ</t>
    </rPh>
    <phoneticPr fontId="60"/>
  </si>
  <si>
    <t>2.</t>
    <phoneticPr fontId="60"/>
  </si>
  <si>
    <t>利用目的について
① 契約の履行（サービスの提供等）
② 受講者からのお問合せ、またはご依頼等への対応
③ アンケート等の収集
④ 業務上の連絡
⑤ その他、受講者に事前にお知らせし、ご同意いただいた目的</t>
    <rPh sb="0" eb="2">
      <t>リヨウ</t>
    </rPh>
    <rPh sb="2" eb="4">
      <t>モクテキ</t>
    </rPh>
    <rPh sb="11" eb="13">
      <t>ケイヤク</t>
    </rPh>
    <rPh sb="14" eb="16">
      <t>リコウ</t>
    </rPh>
    <rPh sb="22" eb="24">
      <t>テイキョウ</t>
    </rPh>
    <rPh sb="24" eb="25">
      <t>トウ</t>
    </rPh>
    <rPh sb="29" eb="32">
      <t>ジュコウシャ</t>
    </rPh>
    <rPh sb="36" eb="38">
      <t>トイアワ</t>
    </rPh>
    <rPh sb="44" eb="46">
      <t>イライ</t>
    </rPh>
    <rPh sb="46" eb="47">
      <t>トウ</t>
    </rPh>
    <rPh sb="49" eb="51">
      <t>タイオウ</t>
    </rPh>
    <rPh sb="59" eb="60">
      <t>トウ</t>
    </rPh>
    <rPh sb="61" eb="63">
      <t>シュウシュウ</t>
    </rPh>
    <rPh sb="66" eb="69">
      <t>ギョウムジョウ</t>
    </rPh>
    <rPh sb="70" eb="72">
      <t>レンラク</t>
    </rPh>
    <rPh sb="77" eb="78">
      <t>タ</t>
    </rPh>
    <rPh sb="79" eb="82">
      <t>ジュコウシャ</t>
    </rPh>
    <rPh sb="83" eb="85">
      <t>ジゼン</t>
    </rPh>
    <rPh sb="87" eb="88">
      <t>シ</t>
    </rPh>
    <rPh sb="93" eb="95">
      <t>ドウイ</t>
    </rPh>
    <rPh sb="100" eb="102">
      <t>モクテキ</t>
    </rPh>
    <phoneticPr fontId="60"/>
  </si>
  <si>
    <t>3.</t>
    <phoneticPr fontId="60"/>
  </si>
  <si>
    <t>第三者への提供について
次の示す内容で第三者に提供することがあります。
提供目的：上記2.利用目的を実施するため及び法令の定める事務の遂行のため
提供する個人情報の項目：氏名、性別、生年月日、住所、電話番号、電子メールアドレス、勤務先名、勤務先住所、勤務先電話番号、勤務先ＦＡＸ番号。
提供の手段又は方法：直接手渡し、郵送、ファクシミリ、電磁的記録媒体、電子メール。
提供先：法令の定める事務の遂行等のため国の機関若しくは地方公共団体又はその委託を受けた者。</t>
    <rPh sb="0" eb="3">
      <t>ダイサンシャ</t>
    </rPh>
    <rPh sb="5" eb="7">
      <t>テイキョウ</t>
    </rPh>
    <rPh sb="12" eb="13">
      <t>ツギ</t>
    </rPh>
    <rPh sb="14" eb="15">
      <t>シメ</t>
    </rPh>
    <rPh sb="16" eb="18">
      <t>ナイヨウ</t>
    </rPh>
    <rPh sb="19" eb="22">
      <t>ダイサンシャ</t>
    </rPh>
    <rPh sb="23" eb="25">
      <t>テイキョウ</t>
    </rPh>
    <rPh sb="36" eb="38">
      <t>テイキョウ</t>
    </rPh>
    <rPh sb="38" eb="40">
      <t>モクテキ</t>
    </rPh>
    <rPh sb="41" eb="43">
      <t>ジョウキ</t>
    </rPh>
    <rPh sb="45" eb="47">
      <t>リヨウ</t>
    </rPh>
    <rPh sb="47" eb="49">
      <t>モクテキ</t>
    </rPh>
    <rPh sb="50" eb="52">
      <t>ジッシ</t>
    </rPh>
    <rPh sb="56" eb="57">
      <t>オヨ</t>
    </rPh>
    <rPh sb="58" eb="60">
      <t>ホウレイ</t>
    </rPh>
    <rPh sb="61" eb="62">
      <t>サダ</t>
    </rPh>
    <rPh sb="64" eb="66">
      <t>ジム</t>
    </rPh>
    <rPh sb="67" eb="69">
      <t>スイコウ</t>
    </rPh>
    <rPh sb="73" eb="75">
      <t>テイキョウ</t>
    </rPh>
    <rPh sb="77" eb="79">
      <t>コジン</t>
    </rPh>
    <rPh sb="79" eb="81">
      <t>ジョウホウ</t>
    </rPh>
    <rPh sb="82" eb="84">
      <t>コウモク</t>
    </rPh>
    <rPh sb="85" eb="87">
      <t>シメイ</t>
    </rPh>
    <rPh sb="88" eb="90">
      <t>セイベツ</t>
    </rPh>
    <rPh sb="91" eb="93">
      <t>セイネン</t>
    </rPh>
    <rPh sb="93" eb="95">
      <t>ガッピ</t>
    </rPh>
    <rPh sb="96" eb="98">
      <t>ジュウショ</t>
    </rPh>
    <rPh sb="99" eb="101">
      <t>デンワ</t>
    </rPh>
    <rPh sb="101" eb="103">
      <t>バンゴウ</t>
    </rPh>
    <rPh sb="104" eb="106">
      <t>デンシ</t>
    </rPh>
    <rPh sb="114" eb="117">
      <t>キンムサキ</t>
    </rPh>
    <rPh sb="117" eb="118">
      <t>メイ</t>
    </rPh>
    <rPh sb="119" eb="122">
      <t>キンムサキ</t>
    </rPh>
    <rPh sb="122" eb="124">
      <t>ジュウショ</t>
    </rPh>
    <rPh sb="125" eb="128">
      <t>キンムサキ</t>
    </rPh>
    <rPh sb="128" eb="130">
      <t>デンワ</t>
    </rPh>
    <rPh sb="130" eb="132">
      <t>バンゴウ</t>
    </rPh>
    <rPh sb="133" eb="136">
      <t>キンムサキ</t>
    </rPh>
    <rPh sb="139" eb="141">
      <t>バンゴウ</t>
    </rPh>
    <rPh sb="143" eb="145">
      <t>テイキョウ</t>
    </rPh>
    <rPh sb="146" eb="148">
      <t>シュダン</t>
    </rPh>
    <rPh sb="148" eb="149">
      <t>マタ</t>
    </rPh>
    <rPh sb="150" eb="152">
      <t>ホウホウ</t>
    </rPh>
    <rPh sb="153" eb="155">
      <t>チョクセツ</t>
    </rPh>
    <rPh sb="155" eb="157">
      <t>テワタ</t>
    </rPh>
    <rPh sb="159" eb="161">
      <t>ユウソウ</t>
    </rPh>
    <rPh sb="169" eb="172">
      <t>デンジテキ</t>
    </rPh>
    <rPh sb="172" eb="174">
      <t>キロク</t>
    </rPh>
    <rPh sb="174" eb="176">
      <t>バイタイ</t>
    </rPh>
    <rPh sb="177" eb="179">
      <t>デンシ</t>
    </rPh>
    <rPh sb="184" eb="186">
      <t>テイキョウ</t>
    </rPh>
    <rPh sb="186" eb="187">
      <t>サキ</t>
    </rPh>
    <rPh sb="188" eb="190">
      <t>ホウレイ</t>
    </rPh>
    <rPh sb="191" eb="192">
      <t>サダ</t>
    </rPh>
    <rPh sb="194" eb="196">
      <t>ジム</t>
    </rPh>
    <rPh sb="197" eb="199">
      <t>スイコウ</t>
    </rPh>
    <rPh sb="199" eb="200">
      <t>トウ</t>
    </rPh>
    <rPh sb="203" eb="204">
      <t>クニ</t>
    </rPh>
    <rPh sb="205" eb="207">
      <t>キカン</t>
    </rPh>
    <rPh sb="207" eb="208">
      <t>モ</t>
    </rPh>
    <rPh sb="211" eb="213">
      <t>チホウ</t>
    </rPh>
    <rPh sb="213" eb="215">
      <t>コウキョウ</t>
    </rPh>
    <rPh sb="215" eb="217">
      <t>ダンタイ</t>
    </rPh>
    <rPh sb="217" eb="218">
      <t>マタ</t>
    </rPh>
    <rPh sb="221" eb="223">
      <t>イタク</t>
    </rPh>
    <rPh sb="224" eb="225">
      <t>ウ</t>
    </rPh>
    <rPh sb="227" eb="228">
      <t>モノ</t>
    </rPh>
    <phoneticPr fontId="60"/>
  </si>
  <si>
    <t>4.</t>
    <phoneticPr fontId="60"/>
  </si>
  <si>
    <t>個人情報の委託について
利用目的の達成に必要な範囲内において、本会は下記の業務委託を行うとともに、その他の業務の一部についても第三者に委託を行うことがありますが、委託に際しては、個人情報の取扱いについて秘密保持に関する契約を締結し、受講者の個人情報の安全管理が図られるよう、委託先に対する必要かつ適切な監督を行います。</t>
    <rPh sb="0" eb="2">
      <t>コジン</t>
    </rPh>
    <rPh sb="2" eb="4">
      <t>ジョウホウ</t>
    </rPh>
    <rPh sb="5" eb="7">
      <t>イタク</t>
    </rPh>
    <rPh sb="12" eb="14">
      <t>リヨウ</t>
    </rPh>
    <rPh sb="14" eb="16">
      <t>モクテキ</t>
    </rPh>
    <rPh sb="17" eb="19">
      <t>タッセイ</t>
    </rPh>
    <rPh sb="20" eb="22">
      <t>ヒツヨウ</t>
    </rPh>
    <rPh sb="23" eb="26">
      <t>ハンイナイ</t>
    </rPh>
    <rPh sb="31" eb="33">
      <t>ホンカイ</t>
    </rPh>
    <rPh sb="34" eb="36">
      <t>カキ</t>
    </rPh>
    <rPh sb="37" eb="39">
      <t>ギョウム</t>
    </rPh>
    <rPh sb="39" eb="41">
      <t>イタク</t>
    </rPh>
    <rPh sb="42" eb="43">
      <t>オコナ</t>
    </rPh>
    <rPh sb="51" eb="52">
      <t>タ</t>
    </rPh>
    <rPh sb="53" eb="55">
      <t>ギョウム</t>
    </rPh>
    <rPh sb="56" eb="58">
      <t>イチブ</t>
    </rPh>
    <rPh sb="63" eb="66">
      <t>ダイサンシャ</t>
    </rPh>
    <rPh sb="67" eb="69">
      <t>イタク</t>
    </rPh>
    <rPh sb="70" eb="71">
      <t>オコナ</t>
    </rPh>
    <rPh sb="81" eb="83">
      <t>イタク</t>
    </rPh>
    <rPh sb="84" eb="85">
      <t>サイ</t>
    </rPh>
    <rPh sb="89" eb="91">
      <t>コジン</t>
    </rPh>
    <rPh sb="91" eb="93">
      <t>ジョウホウ</t>
    </rPh>
    <rPh sb="94" eb="96">
      <t>トリアツカ</t>
    </rPh>
    <rPh sb="101" eb="103">
      <t>ヒミツ</t>
    </rPh>
    <rPh sb="103" eb="105">
      <t>ホジ</t>
    </rPh>
    <rPh sb="106" eb="107">
      <t>カン</t>
    </rPh>
    <rPh sb="109" eb="111">
      <t>ケイヤク</t>
    </rPh>
    <rPh sb="112" eb="114">
      <t>テイケツ</t>
    </rPh>
    <rPh sb="116" eb="119">
      <t>ジュコウシャ</t>
    </rPh>
    <rPh sb="120" eb="122">
      <t>コジン</t>
    </rPh>
    <rPh sb="122" eb="124">
      <t>ジョウホウ</t>
    </rPh>
    <rPh sb="125" eb="127">
      <t>アンゼン</t>
    </rPh>
    <rPh sb="127" eb="129">
      <t>カンリ</t>
    </rPh>
    <rPh sb="130" eb="131">
      <t>ハカ</t>
    </rPh>
    <rPh sb="137" eb="140">
      <t>イタクサキ</t>
    </rPh>
    <rPh sb="141" eb="142">
      <t>タイ</t>
    </rPh>
    <rPh sb="144" eb="146">
      <t>ヒツヨウ</t>
    </rPh>
    <rPh sb="148" eb="150">
      <t>テキセツ</t>
    </rPh>
    <rPh sb="151" eb="153">
      <t>カントク</t>
    </rPh>
    <rPh sb="154" eb="155">
      <t>オコナ</t>
    </rPh>
    <phoneticPr fontId="60"/>
  </si>
  <si>
    <t>①</t>
    <phoneticPr fontId="60"/>
  </si>
  <si>
    <t>当講座の受付業務については、全宅連傘下の都道府県宅地建物取引業協会、及び株式会社日建学院に委託をしております。</t>
    <rPh sb="0" eb="1">
      <t>トウ</t>
    </rPh>
    <rPh sb="1" eb="3">
      <t>コウザ</t>
    </rPh>
    <rPh sb="4" eb="6">
      <t>ウケツケ</t>
    </rPh>
    <rPh sb="6" eb="8">
      <t>ギョウム</t>
    </rPh>
    <rPh sb="14" eb="15">
      <t>ゼン</t>
    </rPh>
    <rPh sb="15" eb="16">
      <t>タク</t>
    </rPh>
    <rPh sb="16" eb="17">
      <t>レン</t>
    </rPh>
    <rPh sb="17" eb="19">
      <t>サンカ</t>
    </rPh>
    <rPh sb="20" eb="24">
      <t>トドウフケン</t>
    </rPh>
    <rPh sb="24" eb="26">
      <t>タクチ</t>
    </rPh>
    <rPh sb="26" eb="28">
      <t>タテモノ</t>
    </rPh>
    <rPh sb="28" eb="31">
      <t>トリヒキギョウ</t>
    </rPh>
    <rPh sb="31" eb="33">
      <t>キョウカイ</t>
    </rPh>
    <rPh sb="34" eb="35">
      <t>オヨ</t>
    </rPh>
    <rPh sb="36" eb="40">
      <t>カブシキガイシャ</t>
    </rPh>
    <rPh sb="40" eb="42">
      <t>ニッケン</t>
    </rPh>
    <rPh sb="42" eb="44">
      <t>ガクイン</t>
    </rPh>
    <rPh sb="45" eb="47">
      <t>イタク</t>
    </rPh>
    <phoneticPr fontId="60"/>
  </si>
  <si>
    <t>②</t>
    <phoneticPr fontId="60"/>
  </si>
  <si>
    <t>教材の発送、修了試験実施に係る事務・採点・認定証・資格登録証の発行、受講者の管理については、株式会社日建学院に業務委託しておりますので、教材の発送、受講票の発送、試験結果・認定証の送付、資格登録証の送付は、株式会社日建学院より行われます。</t>
    <rPh sb="0" eb="2">
      <t>キョウザイ</t>
    </rPh>
    <rPh sb="3" eb="5">
      <t>ハッソウ</t>
    </rPh>
    <rPh sb="6" eb="8">
      <t>シュウリョウ</t>
    </rPh>
    <rPh sb="8" eb="10">
      <t>シケン</t>
    </rPh>
    <rPh sb="10" eb="12">
      <t>ジッシ</t>
    </rPh>
    <rPh sb="13" eb="14">
      <t>カカワ</t>
    </rPh>
    <rPh sb="15" eb="17">
      <t>ジム</t>
    </rPh>
    <rPh sb="18" eb="20">
      <t>サイテン</t>
    </rPh>
    <rPh sb="21" eb="24">
      <t>ニンテイショウ</t>
    </rPh>
    <rPh sb="25" eb="27">
      <t>シカク</t>
    </rPh>
    <rPh sb="27" eb="29">
      <t>トウロク</t>
    </rPh>
    <rPh sb="29" eb="30">
      <t>ショウ</t>
    </rPh>
    <rPh sb="31" eb="33">
      <t>ハッコウ</t>
    </rPh>
    <rPh sb="34" eb="37">
      <t>ジュコウシャ</t>
    </rPh>
    <rPh sb="38" eb="40">
      <t>カンリ</t>
    </rPh>
    <rPh sb="46" eb="50">
      <t>カブシキガイシャ</t>
    </rPh>
    <rPh sb="50" eb="52">
      <t>ニッケン</t>
    </rPh>
    <rPh sb="52" eb="54">
      <t>ガクイン</t>
    </rPh>
    <rPh sb="55" eb="57">
      <t>ギョウム</t>
    </rPh>
    <rPh sb="57" eb="59">
      <t>イタク</t>
    </rPh>
    <rPh sb="68" eb="70">
      <t>キョウザイ</t>
    </rPh>
    <rPh sb="71" eb="73">
      <t>ハッソウ</t>
    </rPh>
    <rPh sb="74" eb="76">
      <t>ジュコウ</t>
    </rPh>
    <rPh sb="76" eb="77">
      <t>ヒョウ</t>
    </rPh>
    <rPh sb="78" eb="80">
      <t>ハッソウ</t>
    </rPh>
    <rPh sb="81" eb="83">
      <t>シケン</t>
    </rPh>
    <rPh sb="83" eb="85">
      <t>ケッカ</t>
    </rPh>
    <rPh sb="86" eb="89">
      <t>ニンテイショウ</t>
    </rPh>
    <rPh sb="90" eb="92">
      <t>ソウフ</t>
    </rPh>
    <rPh sb="93" eb="95">
      <t>シカク</t>
    </rPh>
    <rPh sb="95" eb="97">
      <t>トウロク</t>
    </rPh>
    <rPh sb="97" eb="98">
      <t>ショウ</t>
    </rPh>
    <rPh sb="99" eb="101">
      <t>ソウフ</t>
    </rPh>
    <rPh sb="103" eb="107">
      <t>カブシキガイシャ</t>
    </rPh>
    <rPh sb="107" eb="109">
      <t>ニッケン</t>
    </rPh>
    <rPh sb="109" eb="111">
      <t>ガクイン</t>
    </rPh>
    <rPh sb="113" eb="114">
      <t>オコナ</t>
    </rPh>
    <phoneticPr fontId="60"/>
  </si>
  <si>
    <t>5.</t>
    <phoneticPr fontId="60"/>
  </si>
  <si>
    <t>個人情報の管理方法
お預かりした個人情報への不正アクセス、紛失、改ざん及び漏えい等を予防するため、合理的な安全対策をたてるとともに、必要な防止措置を講じます。</t>
    <rPh sb="0" eb="2">
      <t>コジン</t>
    </rPh>
    <rPh sb="2" eb="4">
      <t>ジョウホウ</t>
    </rPh>
    <rPh sb="5" eb="7">
      <t>カンリ</t>
    </rPh>
    <rPh sb="7" eb="9">
      <t>ホウホウ</t>
    </rPh>
    <rPh sb="11" eb="12">
      <t>アズ</t>
    </rPh>
    <rPh sb="16" eb="18">
      <t>コジン</t>
    </rPh>
    <rPh sb="18" eb="20">
      <t>ジョウホウ</t>
    </rPh>
    <rPh sb="22" eb="24">
      <t>フセイ</t>
    </rPh>
    <rPh sb="29" eb="31">
      <t>フンシツ</t>
    </rPh>
    <rPh sb="32" eb="33">
      <t>カイ</t>
    </rPh>
    <rPh sb="35" eb="36">
      <t>オヨ</t>
    </rPh>
    <rPh sb="37" eb="38">
      <t>ロウ</t>
    </rPh>
    <rPh sb="40" eb="41">
      <t>トウ</t>
    </rPh>
    <rPh sb="42" eb="44">
      <t>ヨボウ</t>
    </rPh>
    <rPh sb="49" eb="52">
      <t>ゴウリテキ</t>
    </rPh>
    <rPh sb="53" eb="55">
      <t>アンゼン</t>
    </rPh>
    <rPh sb="55" eb="57">
      <t>タイサク</t>
    </rPh>
    <rPh sb="66" eb="68">
      <t>ヒツヨウ</t>
    </rPh>
    <rPh sb="69" eb="71">
      <t>ボウシ</t>
    </rPh>
    <rPh sb="71" eb="73">
      <t>ソチ</t>
    </rPh>
    <rPh sb="74" eb="75">
      <t>コウ</t>
    </rPh>
    <phoneticPr fontId="60"/>
  </si>
  <si>
    <t>6.</t>
    <phoneticPr fontId="60"/>
  </si>
  <si>
    <t>個人情報を提供していただくことの任意性及び当該情報を提供していただけなかった場合に生じる結果
個人情報を提供していただくことは任意です。ただし、提供していただけなかった場合は、上記利用目的が達成できない場合がありますので、ご了承ください。</t>
    <rPh sb="0" eb="2">
      <t>コジン</t>
    </rPh>
    <rPh sb="2" eb="4">
      <t>ジョウホウ</t>
    </rPh>
    <rPh sb="5" eb="7">
      <t>テイキョウ</t>
    </rPh>
    <rPh sb="16" eb="19">
      <t>ニンイセイ</t>
    </rPh>
    <rPh sb="19" eb="20">
      <t>オヨ</t>
    </rPh>
    <rPh sb="21" eb="23">
      <t>トウガイ</t>
    </rPh>
    <rPh sb="23" eb="25">
      <t>ジョウホウ</t>
    </rPh>
    <rPh sb="26" eb="28">
      <t>テイキョウ</t>
    </rPh>
    <rPh sb="38" eb="40">
      <t>バアイ</t>
    </rPh>
    <rPh sb="41" eb="42">
      <t>ショウ</t>
    </rPh>
    <rPh sb="44" eb="46">
      <t>ケッカ</t>
    </rPh>
    <rPh sb="47" eb="49">
      <t>コジン</t>
    </rPh>
    <rPh sb="49" eb="51">
      <t>ジョウホウ</t>
    </rPh>
    <rPh sb="52" eb="54">
      <t>テイキョウ</t>
    </rPh>
    <rPh sb="63" eb="65">
      <t>ニンイ</t>
    </rPh>
    <rPh sb="72" eb="74">
      <t>テイキョウ</t>
    </rPh>
    <rPh sb="84" eb="86">
      <t>バアイ</t>
    </rPh>
    <rPh sb="88" eb="90">
      <t>ジョウキ</t>
    </rPh>
    <rPh sb="90" eb="92">
      <t>リヨウ</t>
    </rPh>
    <rPh sb="92" eb="94">
      <t>モクテキ</t>
    </rPh>
    <rPh sb="95" eb="97">
      <t>タッセイ</t>
    </rPh>
    <rPh sb="101" eb="103">
      <t>バアイ</t>
    </rPh>
    <rPh sb="112" eb="114">
      <t>リョウショウ</t>
    </rPh>
    <phoneticPr fontId="60"/>
  </si>
  <si>
    <t>7.</t>
    <phoneticPr fontId="60"/>
  </si>
  <si>
    <t xml:space="preserve">個人情報の開示・訂正・利用停止等について
</t>
    <rPh sb="0" eb="2">
      <t>コジン</t>
    </rPh>
    <rPh sb="2" eb="4">
      <t>ジョウホウ</t>
    </rPh>
    <rPh sb="5" eb="7">
      <t>カイジ</t>
    </rPh>
    <rPh sb="8" eb="10">
      <t>テイセイ</t>
    </rPh>
    <rPh sb="11" eb="13">
      <t>リヨウ</t>
    </rPh>
    <rPh sb="13" eb="15">
      <t>テイシ</t>
    </rPh>
    <rPh sb="15" eb="16">
      <t>トウ</t>
    </rPh>
    <phoneticPr fontId="60"/>
  </si>
  <si>
    <t>個人情報に関し、ご本人様から開示を求められたときには、法令に基づきその求めに応じます。なお、開示をする際には、所定の手数料を申し受けます。</t>
    <rPh sb="0" eb="2">
      <t>コジン</t>
    </rPh>
    <rPh sb="2" eb="4">
      <t>ジョウホウ</t>
    </rPh>
    <rPh sb="5" eb="6">
      <t>カン</t>
    </rPh>
    <rPh sb="9" eb="12">
      <t>ホンニンサマ</t>
    </rPh>
    <rPh sb="14" eb="16">
      <t>カイジ</t>
    </rPh>
    <rPh sb="17" eb="18">
      <t>モト</t>
    </rPh>
    <rPh sb="27" eb="29">
      <t>ホウレイ</t>
    </rPh>
    <rPh sb="30" eb="31">
      <t>モト</t>
    </rPh>
    <rPh sb="35" eb="36">
      <t>モト</t>
    </rPh>
    <rPh sb="38" eb="39">
      <t>オウ</t>
    </rPh>
    <rPh sb="46" eb="48">
      <t>カイジ</t>
    </rPh>
    <rPh sb="51" eb="52">
      <t>サイ</t>
    </rPh>
    <rPh sb="55" eb="57">
      <t>ショテイ</t>
    </rPh>
    <rPh sb="58" eb="61">
      <t>テスウリョウ</t>
    </rPh>
    <rPh sb="62" eb="63">
      <t>モウ</t>
    </rPh>
    <rPh sb="64" eb="65">
      <t>ウ</t>
    </rPh>
    <phoneticPr fontId="60"/>
  </si>
  <si>
    <t>個人情報の内容に事実と反する記載があり、その内容の訂正、追加または削除（以下この条において、「訂正等」という）を求められた場合には、その目的の達成に必要な範囲内において、必要な調査を行い、その結果に基づき、当該個人情報の内容の訂正等を行います。</t>
    <rPh sb="0" eb="2">
      <t>コジン</t>
    </rPh>
    <rPh sb="2" eb="4">
      <t>ジョウホウ</t>
    </rPh>
    <rPh sb="5" eb="7">
      <t>ナイヨウ</t>
    </rPh>
    <rPh sb="8" eb="10">
      <t>ジジツ</t>
    </rPh>
    <rPh sb="11" eb="12">
      <t>ハン</t>
    </rPh>
    <rPh sb="14" eb="16">
      <t>キサイ</t>
    </rPh>
    <rPh sb="22" eb="24">
      <t>ナイヨウ</t>
    </rPh>
    <rPh sb="25" eb="27">
      <t>テイセイ</t>
    </rPh>
    <rPh sb="28" eb="30">
      <t>ツイカ</t>
    </rPh>
    <rPh sb="33" eb="35">
      <t>サクジョ</t>
    </rPh>
    <rPh sb="36" eb="38">
      <t>イカ</t>
    </rPh>
    <rPh sb="40" eb="41">
      <t>ジョウ</t>
    </rPh>
    <rPh sb="47" eb="49">
      <t>テイセイ</t>
    </rPh>
    <rPh sb="49" eb="50">
      <t>トウ</t>
    </rPh>
    <rPh sb="56" eb="57">
      <t>モト</t>
    </rPh>
    <rPh sb="61" eb="63">
      <t>バアイ</t>
    </rPh>
    <rPh sb="68" eb="70">
      <t>モクテキ</t>
    </rPh>
    <rPh sb="71" eb="73">
      <t>タッセイ</t>
    </rPh>
    <rPh sb="74" eb="76">
      <t>ヒツヨウ</t>
    </rPh>
    <rPh sb="77" eb="80">
      <t>ハンイナイ</t>
    </rPh>
    <rPh sb="85" eb="87">
      <t>ヒツヨウ</t>
    </rPh>
    <rPh sb="88" eb="90">
      <t>チョウサ</t>
    </rPh>
    <rPh sb="91" eb="92">
      <t>オコナ</t>
    </rPh>
    <rPh sb="96" eb="98">
      <t>ケッカ</t>
    </rPh>
    <rPh sb="99" eb="100">
      <t>モト</t>
    </rPh>
    <rPh sb="103" eb="105">
      <t>トウガイ</t>
    </rPh>
    <rPh sb="105" eb="107">
      <t>コジン</t>
    </rPh>
    <rPh sb="107" eb="109">
      <t>ジョウホウ</t>
    </rPh>
    <rPh sb="110" eb="112">
      <t>ナイヨウ</t>
    </rPh>
    <rPh sb="113" eb="115">
      <t>テイセイ</t>
    </rPh>
    <rPh sb="115" eb="116">
      <t>トウ</t>
    </rPh>
    <rPh sb="117" eb="118">
      <t>オコナ</t>
    </rPh>
    <phoneticPr fontId="60"/>
  </si>
  <si>
    <t>③</t>
    <phoneticPr fontId="60"/>
  </si>
  <si>
    <t>個人情報に関し、開示、訂正、利用停止等のご要望については、上記1.の連絡先にご連絡下さい。請求者がご本人であることを確認の上、必要な手続きについてご案内いたします。
なお、個人情報に関するその他のお問合せについても上記1.の連絡先をご利用下さい。</t>
    <rPh sb="0" eb="2">
      <t>コジン</t>
    </rPh>
    <rPh sb="2" eb="4">
      <t>ジョウホウ</t>
    </rPh>
    <rPh sb="5" eb="6">
      <t>カン</t>
    </rPh>
    <rPh sb="8" eb="10">
      <t>カイジ</t>
    </rPh>
    <rPh sb="11" eb="13">
      <t>テイセイ</t>
    </rPh>
    <rPh sb="14" eb="16">
      <t>リヨウ</t>
    </rPh>
    <rPh sb="16" eb="18">
      <t>テイシ</t>
    </rPh>
    <rPh sb="18" eb="19">
      <t>トウ</t>
    </rPh>
    <rPh sb="21" eb="23">
      <t>ヨウボウ</t>
    </rPh>
    <rPh sb="29" eb="31">
      <t>ジョウキ</t>
    </rPh>
    <rPh sb="34" eb="37">
      <t>レンラクサキ</t>
    </rPh>
    <rPh sb="39" eb="42">
      <t>レンラククダ</t>
    </rPh>
    <rPh sb="45" eb="48">
      <t>セイキュウシャ</t>
    </rPh>
    <rPh sb="50" eb="52">
      <t>ホンニン</t>
    </rPh>
    <rPh sb="58" eb="60">
      <t>カクニン</t>
    </rPh>
    <rPh sb="61" eb="62">
      <t>ウエ</t>
    </rPh>
    <rPh sb="63" eb="65">
      <t>ヒツヨウ</t>
    </rPh>
    <rPh sb="66" eb="68">
      <t>テツヅ</t>
    </rPh>
    <rPh sb="74" eb="76">
      <t>アンナイ</t>
    </rPh>
    <rPh sb="86" eb="88">
      <t>コジン</t>
    </rPh>
    <rPh sb="88" eb="90">
      <t>ジョウホウ</t>
    </rPh>
    <rPh sb="91" eb="92">
      <t>カン</t>
    </rPh>
    <rPh sb="96" eb="97">
      <t>タ</t>
    </rPh>
    <rPh sb="99" eb="101">
      <t>トイアワ</t>
    </rPh>
    <rPh sb="107" eb="109">
      <t>ジョウキ</t>
    </rPh>
    <rPh sb="112" eb="115">
      <t>レンラクサキ</t>
    </rPh>
    <rPh sb="117" eb="119">
      <t>リヨウ</t>
    </rPh>
    <rPh sb="119" eb="120">
      <t>クダ</t>
    </rPh>
    <phoneticPr fontId="60"/>
  </si>
  <si>
    <t>保証協会の入会申込書</t>
    <rPh sb="0" eb="4">
      <t>ホショウキョウカイ</t>
    </rPh>
    <rPh sb="5" eb="7">
      <t>ニュウカイ</t>
    </rPh>
    <rPh sb="7" eb="10">
      <t>モウシコミショ</t>
    </rPh>
    <phoneticPr fontId="60"/>
  </si>
  <si>
    <t>入 会 申 込 書</t>
    <rPh sb="4" eb="5">
      <t>サル</t>
    </rPh>
    <rPh sb="6" eb="7">
      <t>コ</t>
    </rPh>
    <phoneticPr fontId="60"/>
  </si>
  <si>
    <t>地方本部名</t>
    <rPh sb="0" eb="2">
      <t>チホウ</t>
    </rPh>
    <rPh sb="2" eb="4">
      <t>ホンブ</t>
    </rPh>
    <rPh sb="4" eb="5">
      <t>メイ</t>
    </rPh>
    <phoneticPr fontId="60"/>
  </si>
  <si>
    <t>番　　号</t>
    <rPh sb="0" eb="1">
      <t>バン</t>
    </rPh>
    <rPh sb="3" eb="4">
      <t>ゴウ</t>
    </rPh>
    <phoneticPr fontId="60"/>
  </si>
  <si>
    <r>
      <rPr>
        <sz val="9"/>
        <color theme="1"/>
        <rFont val="ＭＳ 明朝"/>
        <family val="1"/>
        <charset val="128"/>
      </rPr>
      <t>公益社団法人</t>
    </r>
    <r>
      <rPr>
        <sz val="11"/>
        <color theme="1"/>
        <rFont val="ＭＳ 明朝"/>
        <family val="1"/>
        <charset val="128"/>
      </rPr>
      <t xml:space="preserve"> </t>
    </r>
    <r>
      <rPr>
        <sz val="14"/>
        <color theme="1"/>
        <rFont val="ＭＳ 明朝"/>
        <family val="1"/>
        <charset val="128"/>
      </rPr>
      <t>全国宅地建物取引業保証協会会長　殿</t>
    </r>
    <rPh sb="0" eb="2">
      <t>コウエキ</t>
    </rPh>
    <rPh sb="2" eb="4">
      <t>シャダン</t>
    </rPh>
    <rPh sb="4" eb="6">
      <t>ホウジン</t>
    </rPh>
    <rPh sb="7" eb="9">
      <t>ゼンコク</t>
    </rPh>
    <rPh sb="9" eb="11">
      <t>タクチ</t>
    </rPh>
    <rPh sb="11" eb="13">
      <t>タテモノ</t>
    </rPh>
    <rPh sb="13" eb="15">
      <t>トリヒキ</t>
    </rPh>
    <rPh sb="15" eb="16">
      <t>ギョウ</t>
    </rPh>
    <rPh sb="16" eb="18">
      <t>ホショウ</t>
    </rPh>
    <rPh sb="18" eb="20">
      <t>キョウカイ</t>
    </rPh>
    <rPh sb="20" eb="22">
      <t>カイチョウ</t>
    </rPh>
    <rPh sb="23" eb="24">
      <t>ドノ</t>
    </rPh>
    <phoneticPr fontId="60"/>
  </si>
  <si>
    <t>受　　付</t>
    <rPh sb="0" eb="1">
      <t>ウケ</t>
    </rPh>
    <rPh sb="3" eb="4">
      <t>ツキ</t>
    </rPh>
    <phoneticPr fontId="60"/>
  </si>
  <si>
    <t>私は、この度貴協会の趣旨に賛同し、定款その他の諸規程並びに別掲の「本会会員の</t>
    <phoneticPr fontId="60"/>
  </si>
  <si>
    <t>個人情報の取扱いについて」を承認のうえ　入会金　　　　　　　　　　　　　</t>
    <phoneticPr fontId="60"/>
  </si>
  <si>
    <t>円也</t>
    <rPh sb="0" eb="1">
      <t>エン</t>
    </rPh>
    <rPh sb="1" eb="2">
      <t>ナリ</t>
    </rPh>
    <phoneticPr fontId="60"/>
  </si>
  <si>
    <t>並びに　会費　　　　　　　　　　　　　円也　を添えて入会申込みをします。</t>
    <phoneticPr fontId="60"/>
  </si>
  <si>
    <t>商号又は名称</t>
    <rPh sb="0" eb="2">
      <t>ショウゴウ</t>
    </rPh>
    <rPh sb="2" eb="3">
      <t>マタ</t>
    </rPh>
    <rPh sb="4" eb="6">
      <t>メイショウ</t>
    </rPh>
    <phoneticPr fontId="60"/>
  </si>
  <si>
    <t>事業所区分</t>
    <rPh sb="0" eb="3">
      <t>ジギョウショ</t>
    </rPh>
    <rPh sb="3" eb="5">
      <t>クブン</t>
    </rPh>
    <phoneticPr fontId="60"/>
  </si>
  <si>
    <t>代表者・氏名</t>
    <rPh sb="0" eb="3">
      <t>ダイヒョウシャ</t>
    </rPh>
    <rPh sb="4" eb="6">
      <t>シメイ</t>
    </rPh>
    <phoneticPr fontId="60"/>
  </si>
  <si>
    <t>（</t>
    <phoneticPr fontId="60" alignment="center"/>
  </si>
  <si>
    <t>→新規入会の場合、免許番号等は入力不要</t>
    <rPh sb="1" eb="5">
      <t>シンキニュウカイ</t>
    </rPh>
    <rPh sb="6" eb="8">
      <t>バアイ</t>
    </rPh>
    <rPh sb="9" eb="14">
      <t>メンキョバンゴウトウ</t>
    </rPh>
    <rPh sb="15" eb="19">
      <t>ニュウリョクフヨウ</t>
    </rPh>
    <phoneticPr fontId="60"/>
  </si>
  <si>
    <t>免許有効期限</t>
    <rPh sb="0" eb="2">
      <t>メンキョ</t>
    </rPh>
    <rPh sb="2" eb="4">
      <t>ユウコウ</t>
    </rPh>
    <rPh sb="4" eb="6">
      <t>キゲン</t>
    </rPh>
    <phoneticPr fontId="60"/>
  </si>
  <si>
    <t>日から</t>
    <rPh sb="0" eb="1">
      <t>ニチ</t>
    </rPh>
    <phoneticPr fontId="60"/>
  </si>
  <si>
    <t>日まで</t>
    <rPh sb="0" eb="1">
      <t>ニチ</t>
    </rPh>
    <phoneticPr fontId="60"/>
  </si>
  <si>
    <t>法　人</t>
    <rPh sb="0" eb="1">
      <t>ホウ</t>
    </rPh>
    <rPh sb="2" eb="3">
      <t>ニン</t>
    </rPh>
    <phoneticPr fontId="60"/>
  </si>
  <si>
    <t>商号又は名称</t>
  </si>
  <si>
    <t>設　立
年月日</t>
    <rPh sb="0" eb="1">
      <t>セツ</t>
    </rPh>
    <rPh sb="2" eb="3">
      <t>タチ</t>
    </rPh>
    <rPh sb="4" eb="7">
      <t>ネンガッピ</t>
    </rPh>
    <phoneticPr fontId="60"/>
  </si>
  <si>
    <t>　法人の場合</t>
    <rPh sb="1" eb="3">
      <t>ホウジン</t>
    </rPh>
    <rPh sb="4" eb="6">
      <t>バアイ</t>
    </rPh>
    <phoneticPr fontId="4"/>
  </si>
  <si>
    <t>代表者氏名</t>
    <phoneticPr fontId="60"/>
  </si>
  <si>
    <t>役職</t>
    <rPh sb="0" eb="2">
      <t>ヤクショク</t>
    </rPh>
    <phoneticPr fontId="60"/>
  </si>
  <si>
    <t>年</t>
    <phoneticPr fontId="60"/>
  </si>
  <si>
    <t>日</t>
    <phoneticPr fontId="60"/>
  </si>
  <si>
    <t>代表者住所</t>
    <rPh sb="0" eb="3">
      <t>ダイヒョウシャ</t>
    </rPh>
    <rPh sb="3" eb="5">
      <t>ジュウショ</t>
    </rPh>
    <phoneticPr fontId="60"/>
  </si>
  <si>
    <t>〒</t>
    <phoneticPr fontId="60" alignment="center"/>
  </si>
  <si>
    <t>個　人</t>
    <rPh sb="0" eb="1">
      <t>コ</t>
    </rPh>
    <rPh sb="2" eb="3">
      <t>ニン</t>
    </rPh>
    <phoneticPr fontId="60"/>
  </si>
  <si>
    <t>　個人の場合</t>
    <rPh sb="1" eb="3">
      <t>コジン</t>
    </rPh>
    <rPh sb="4" eb="6">
      <t>バアイ</t>
    </rPh>
    <phoneticPr fontId="4"/>
  </si>
  <si>
    <t>氏　　名</t>
    <phoneticPr fontId="60"/>
  </si>
  <si>
    <t>住　　所</t>
    <rPh sb="0" eb="1">
      <t>ジュウ</t>
    </rPh>
    <rPh sb="3" eb="4">
      <t>ショ</t>
    </rPh>
    <phoneticPr fontId="60"/>
  </si>
  <si>
    <t>主たる事務所
所在地</t>
    <rPh sb="0" eb="1">
      <t>シュ</t>
    </rPh>
    <rPh sb="3" eb="5">
      <t>ジム</t>
    </rPh>
    <rPh sb="5" eb="6">
      <t>ショ</t>
    </rPh>
    <rPh sb="7" eb="10">
      <t>ショザイチ</t>
    </rPh>
    <phoneticPr fontId="60"/>
  </si>
  <si>
    <t>電話番号</t>
    <phoneticPr fontId="60"/>
  </si>
  <si>
    <t>FAX番号</t>
    <phoneticPr fontId="60"/>
  </si>
  <si>
    <t>従たる事務所
名称等</t>
    <rPh sb="0" eb="1">
      <t>ジュウ</t>
    </rPh>
    <rPh sb="3" eb="5">
      <t>ジム</t>
    </rPh>
    <rPh sb="5" eb="6">
      <t>ショ</t>
    </rPh>
    <rPh sb="7" eb="9">
      <t>メイショウ</t>
    </rPh>
    <rPh sb="9" eb="10">
      <t>トウ</t>
    </rPh>
    <phoneticPr fontId="60"/>
  </si>
  <si>
    <t>従たる事務所
所在地</t>
    <rPh sb="0" eb="1">
      <t>ジュウ</t>
    </rPh>
    <rPh sb="3" eb="5">
      <t>ジム</t>
    </rPh>
    <rPh sb="5" eb="6">
      <t>ショ</t>
    </rPh>
    <rPh sb="7" eb="10">
      <t>ショザイチ</t>
    </rPh>
    <phoneticPr fontId="60"/>
  </si>
  <si>
    <t>(</t>
    <phoneticPr fontId="60"/>
  </si>
  <si>
    <t>)</t>
    <phoneticPr fontId="60"/>
  </si>
  <si>
    <t>専任の宅地建物取引士
氏　　名</t>
    <phoneticPr fontId="60"/>
  </si>
  <si>
    <t>宅建士
登録番号</t>
    <phoneticPr fontId="60"/>
  </si>
  <si>
    <t>(</t>
    <phoneticPr fontId="60" alignment="center"/>
  </si>
  <si>
    <t>)</t>
    <phoneticPr fontId="60" alignment="center"/>
  </si>
  <si>
    <t>第</t>
  </si>
  <si>
    <t>号</t>
    <phoneticPr fontId="60"/>
  </si>
  <si>
    <t>既存の営業保証金等</t>
    <rPh sb="0" eb="2">
      <t>キゾン</t>
    </rPh>
    <rPh sb="3" eb="5">
      <t>エイギョウ</t>
    </rPh>
    <rPh sb="5" eb="8">
      <t>ホショウキン</t>
    </rPh>
    <rPh sb="8" eb="9">
      <t>トウ</t>
    </rPh>
    <phoneticPr fontId="60"/>
  </si>
  <si>
    <t>営業保証金</t>
    <rPh sb="0" eb="2">
      <t>エイギョウ</t>
    </rPh>
    <rPh sb="2" eb="5">
      <t>ホショウキン</t>
    </rPh>
    <phoneticPr fontId="60"/>
  </si>
  <si>
    <t>供託日</t>
    <rPh sb="0" eb="2">
      <t>キョウタク</t>
    </rPh>
    <rPh sb="2" eb="3">
      <t>ビ</t>
    </rPh>
    <phoneticPr fontId="60"/>
  </si>
  <si>
    <t>有</t>
  </si>
  <si>
    <t>・</t>
    <phoneticPr fontId="60"/>
  </si>
  <si>
    <t>無</t>
    <phoneticPr fontId="4"/>
  </si>
  <si>
    <t>他協会の弁済業務保証金分担金</t>
    <rPh sb="0" eb="1">
      <t>ホカ</t>
    </rPh>
    <rPh sb="1" eb="3">
      <t>キョウカイ</t>
    </rPh>
    <rPh sb="4" eb="6">
      <t>ベンサイ</t>
    </rPh>
    <rPh sb="6" eb="8">
      <t>ギョウム</t>
    </rPh>
    <rPh sb="8" eb="10">
      <t>ホショウ</t>
    </rPh>
    <rPh sb="10" eb="11">
      <t>キン</t>
    </rPh>
    <rPh sb="11" eb="14">
      <t>ブンタンキン</t>
    </rPh>
    <phoneticPr fontId="60"/>
  </si>
  <si>
    <t>供託金</t>
    <rPh sb="0" eb="2">
      <t>キョウタク</t>
    </rPh>
    <rPh sb="2" eb="3">
      <t>キン</t>
    </rPh>
    <phoneticPr fontId="60"/>
  </si>
  <si>
    <t>万円</t>
    <rPh sb="0" eb="2">
      <t>マンエン</t>
    </rPh>
    <phoneticPr fontId="60"/>
  </si>
  <si>
    <t>経　　歴</t>
    <rPh sb="0" eb="1">
      <t>ヘ</t>
    </rPh>
    <rPh sb="3" eb="4">
      <t>レキ</t>
    </rPh>
    <phoneticPr fontId="60"/>
  </si>
  <si>
    <t>行政提出の略歴書参照</t>
    <rPh sb="0" eb="2">
      <t>ギョウセイ</t>
    </rPh>
    <rPh sb="2" eb="4">
      <t>テイシュツ</t>
    </rPh>
    <rPh sb="5" eb="8">
      <t>リャクレキショ</t>
    </rPh>
    <rPh sb="8" eb="10">
      <t>サンショウ</t>
    </rPh>
    <phoneticPr fontId="60"/>
  </si>
  <si>
    <t>備　　考</t>
    <rPh sb="0" eb="1">
      <t>ビ</t>
    </rPh>
    <rPh sb="3" eb="4">
      <t>コウ</t>
    </rPh>
    <phoneticPr fontId="60"/>
  </si>
  <si>
    <t>地方本部承認</t>
    <rPh sb="0" eb="2">
      <t>チホウ</t>
    </rPh>
    <rPh sb="2" eb="4">
      <t>ホンブ</t>
    </rPh>
    <rPh sb="4" eb="6">
      <t>ショウニン</t>
    </rPh>
    <phoneticPr fontId="60"/>
  </si>
  <si>
    <t>上記の者につき審査の結果入会の承認を申請します。</t>
    <rPh sb="0" eb="2">
      <t>ジョウキ</t>
    </rPh>
    <rPh sb="3" eb="4">
      <t>モノ</t>
    </rPh>
    <rPh sb="7" eb="9">
      <t>シンサ</t>
    </rPh>
    <rPh sb="10" eb="12">
      <t>ケッカ</t>
    </rPh>
    <rPh sb="12" eb="14">
      <t>ニュウカイ</t>
    </rPh>
    <rPh sb="15" eb="17">
      <t>ショウニン</t>
    </rPh>
    <rPh sb="18" eb="20">
      <t>シンセイ</t>
    </rPh>
    <phoneticPr fontId="60"/>
  </si>
  <si>
    <r>
      <t>三重本部</t>
    </r>
    <r>
      <rPr>
        <sz val="10"/>
        <color theme="1"/>
        <rFont val="ＭＳ 明朝"/>
        <family val="1"/>
        <charset val="128"/>
      </rPr>
      <t>（本部長名）</t>
    </r>
    <rPh sb="0" eb="2">
      <t>ミエ</t>
    </rPh>
    <rPh sb="2" eb="4">
      <t>ホンブ</t>
    </rPh>
    <rPh sb="5" eb="8">
      <t>ホンブチョウ</t>
    </rPh>
    <rPh sb="8" eb="9">
      <t>メイ</t>
    </rPh>
    <phoneticPr fontId="60"/>
  </si>
  <si>
    <t>入会金及び会費領収書</t>
    <rPh sb="0" eb="3">
      <t>ニュウカイキン</t>
    </rPh>
    <rPh sb="3" eb="4">
      <t>オヨ</t>
    </rPh>
    <rPh sb="5" eb="7">
      <t>カイヒ</t>
    </rPh>
    <rPh sb="7" eb="10">
      <t>リョウシュウショ</t>
    </rPh>
    <phoneticPr fontId="60"/>
  </si>
  <si>
    <t>殿</t>
    <rPh sb="0" eb="1">
      <t>トノ</t>
    </rPh>
    <phoneticPr fontId="60"/>
  </si>
  <si>
    <t>金</t>
    <rPh sb="0" eb="1">
      <t>キン</t>
    </rPh>
    <phoneticPr fontId="60"/>
  </si>
  <si>
    <r>
      <rPr>
        <sz val="12"/>
        <color theme="1"/>
        <rFont val="ＭＳ 明朝"/>
        <family val="1"/>
        <charset val="128"/>
      </rPr>
      <t>円也</t>
    </r>
    <r>
      <rPr>
        <sz val="11"/>
        <color theme="1"/>
        <rFont val="ＭＳ 明朝"/>
        <family val="1"/>
        <charset val="128"/>
      </rPr>
      <t>（消費税は、不課税です）</t>
    </r>
    <rPh sb="0" eb="1">
      <t>エン</t>
    </rPh>
    <rPh sb="1" eb="2">
      <t>ナリ</t>
    </rPh>
    <rPh sb="3" eb="6">
      <t>ショウヒゼイ</t>
    </rPh>
    <rPh sb="8" eb="11">
      <t>フカゼイ</t>
    </rPh>
    <phoneticPr fontId="60"/>
  </si>
  <si>
    <t>内訳</t>
    <rPh sb="0" eb="2">
      <t>ウチワケ</t>
    </rPh>
    <phoneticPr fontId="60"/>
  </si>
  <si>
    <t>入会金</t>
    <rPh sb="0" eb="3">
      <t>ニュウカイキン</t>
    </rPh>
    <phoneticPr fontId="60"/>
  </si>
  <si>
    <t>円</t>
    <rPh sb="0" eb="1">
      <t>エン</t>
    </rPh>
    <phoneticPr fontId="60"/>
  </si>
  <si>
    <t>会　費</t>
    <rPh sb="0" eb="1">
      <t>カイ</t>
    </rPh>
    <rPh sb="2" eb="3">
      <t>ヒ</t>
    </rPh>
    <phoneticPr fontId="60"/>
  </si>
  <si>
    <t>月～</t>
    <rPh sb="0" eb="1">
      <t>ガツ</t>
    </rPh>
    <phoneticPr fontId="60"/>
  </si>
  <si>
    <t>月）</t>
    <rPh sb="0" eb="1">
      <t>ガツ</t>
    </rPh>
    <phoneticPr fontId="60"/>
  </si>
  <si>
    <t>上記金額を領収しました。</t>
    <rPh sb="0" eb="2">
      <t>ジョウキ</t>
    </rPh>
    <rPh sb="2" eb="4">
      <t>キンガク</t>
    </rPh>
    <rPh sb="5" eb="7">
      <t>リョウシュウ</t>
    </rPh>
    <phoneticPr fontId="60"/>
  </si>
  <si>
    <t>公益社団法人　全国宅地建物取引業保証協会</t>
    <rPh sb="0" eb="2">
      <t>コウエキ</t>
    </rPh>
    <rPh sb="2" eb="4">
      <t>シャダン</t>
    </rPh>
    <rPh sb="4" eb="6">
      <t>ホウジン</t>
    </rPh>
    <rPh sb="7" eb="9">
      <t>ゼンコク</t>
    </rPh>
    <rPh sb="9" eb="11">
      <t>タクチ</t>
    </rPh>
    <rPh sb="11" eb="13">
      <t>タテモノ</t>
    </rPh>
    <rPh sb="13" eb="16">
      <t>トリヒキギョウ</t>
    </rPh>
    <rPh sb="16" eb="18">
      <t>ホショウ</t>
    </rPh>
    <rPh sb="18" eb="20">
      <t>キョウカイ</t>
    </rPh>
    <phoneticPr fontId="60"/>
  </si>
  <si>
    <t>弁済業務保証金分担金納付書</t>
    <rPh sb="0" eb="4">
      <t>ベンサイギョウム</t>
    </rPh>
    <rPh sb="4" eb="7">
      <t>ホショウキン</t>
    </rPh>
    <rPh sb="7" eb="10">
      <t>ブンタンキン</t>
    </rPh>
    <rPh sb="10" eb="13">
      <t>ノウフショ</t>
    </rPh>
    <phoneticPr fontId="60"/>
  </si>
  <si>
    <t>弁済業務保証金分担金納付書</t>
    <rPh sb="0" eb="2">
      <t>ベンサイ</t>
    </rPh>
    <rPh sb="2" eb="4">
      <t>ギョウム</t>
    </rPh>
    <rPh sb="4" eb="6">
      <t>ホショウ</t>
    </rPh>
    <rPh sb="6" eb="7">
      <t>キン</t>
    </rPh>
    <rPh sb="7" eb="9">
      <t>ブンタン</t>
    </rPh>
    <rPh sb="9" eb="10">
      <t>キン</t>
    </rPh>
    <rPh sb="10" eb="13">
      <t>ノウフショ</t>
    </rPh>
    <phoneticPr fontId="60"/>
  </si>
  <si>
    <t>但し主たる事務所、金600,000円也、その他の事業所、金</t>
    <rPh sb="0" eb="1">
      <t>タダ</t>
    </rPh>
    <rPh sb="2" eb="3">
      <t>シュ</t>
    </rPh>
    <rPh sb="5" eb="7">
      <t>ジム</t>
    </rPh>
    <rPh sb="7" eb="8">
      <t>ショ</t>
    </rPh>
    <rPh sb="9" eb="10">
      <t>キン</t>
    </rPh>
    <rPh sb="17" eb="18">
      <t>エン</t>
    </rPh>
    <rPh sb="18" eb="19">
      <t>ナリ</t>
    </rPh>
    <rPh sb="22" eb="23">
      <t>タ</t>
    </rPh>
    <rPh sb="24" eb="27">
      <t>ジギョウショ</t>
    </rPh>
    <rPh sb="28" eb="29">
      <t>キン</t>
    </rPh>
    <phoneticPr fontId="60"/>
  </si>
  <si>
    <t>免許年月日</t>
    <rPh sb="0" eb="2">
      <t>メンキョ</t>
    </rPh>
    <rPh sb="2" eb="3">
      <t>ネン</t>
    </rPh>
    <rPh sb="3" eb="4">
      <t>ツキ</t>
    </rPh>
    <rPh sb="4" eb="5">
      <t>ヒ</t>
    </rPh>
    <phoneticPr fontId="60"/>
  </si>
  <si>
    <t>免許有効期間</t>
    <rPh sb="0" eb="2">
      <t>メンキョ</t>
    </rPh>
    <rPh sb="2" eb="4">
      <t>ユウコウ</t>
    </rPh>
    <rPh sb="4" eb="6">
      <t>キカン</t>
    </rPh>
    <phoneticPr fontId="60"/>
  </si>
  <si>
    <t>月</t>
    <phoneticPr fontId="60"/>
  </si>
  <si>
    <t>弁済業務保証金分担金領収証</t>
    <rPh sb="0" eb="2">
      <t>ベンサイ</t>
    </rPh>
    <rPh sb="2" eb="4">
      <t>ギョウム</t>
    </rPh>
    <rPh sb="4" eb="6">
      <t>ホショウ</t>
    </rPh>
    <rPh sb="6" eb="7">
      <t>キン</t>
    </rPh>
    <rPh sb="7" eb="10">
      <t>ブンタンキン</t>
    </rPh>
    <rPh sb="10" eb="13">
      <t>リョウシュウショウ</t>
    </rPh>
    <phoneticPr fontId="60"/>
  </si>
  <si>
    <t>上記の金額領収致しました。</t>
    <rPh sb="0" eb="2">
      <t>ジョウキ</t>
    </rPh>
    <rPh sb="3" eb="5">
      <t>キンガク</t>
    </rPh>
    <rPh sb="5" eb="8">
      <t>リョウシュウイタ</t>
    </rPh>
    <phoneticPr fontId="60"/>
  </si>
  <si>
    <t>この弁済業務保証金分担金の返還請求権は、これを第三者に譲渡、質入れその他一切の処分をすることを禁じます。）</t>
    <phoneticPr fontId="60"/>
  </si>
  <si>
    <t>整理番号</t>
    <rPh sb="0" eb="2">
      <t>セイリ</t>
    </rPh>
    <rPh sb="2" eb="4">
      <t>バンゴウ</t>
    </rPh>
    <phoneticPr fontId="60"/>
  </si>
  <si>
    <t>第　　　　号</t>
    <rPh sb="0" eb="1">
      <t>ダイ</t>
    </rPh>
    <rPh sb="5" eb="6">
      <t>ゴウ</t>
    </rPh>
    <phoneticPr fontId="60"/>
  </si>
  <si>
    <t>保証協会の連帯保証書</t>
    <rPh sb="0" eb="4">
      <t>ホショウキョウカイ</t>
    </rPh>
    <rPh sb="5" eb="10">
      <t>レンタイホショウショ</t>
    </rPh>
    <phoneticPr fontId="60"/>
  </si>
  <si>
    <t>連 帯 保 証 書</t>
    <rPh sb="0" eb="1">
      <t>レン</t>
    </rPh>
    <rPh sb="2" eb="3">
      <t>タイ</t>
    </rPh>
    <rPh sb="4" eb="5">
      <t>タモツ</t>
    </rPh>
    <rPh sb="6" eb="7">
      <t>アカシ</t>
    </rPh>
    <rPh sb="8" eb="9">
      <t>ショ</t>
    </rPh>
    <phoneticPr fontId="60"/>
  </si>
  <si>
    <t>※法人のみ提出が必要</t>
    <rPh sb="1" eb="3">
      <t>ホウジン</t>
    </rPh>
    <rPh sb="5" eb="7">
      <t>テイシュツ</t>
    </rPh>
    <rPh sb="8" eb="10">
      <t>ヒツヨウ</t>
    </rPh>
    <phoneticPr fontId="60"/>
  </si>
  <si>
    <t>会　長</t>
    <rPh sb="0" eb="1">
      <t>カイ</t>
    </rPh>
    <rPh sb="2" eb="3">
      <t>チョウ</t>
    </rPh>
    <phoneticPr fontId="60"/>
  </si>
  <si>
    <t>坂　本　　久</t>
    <rPh sb="0" eb="1">
      <t>サカ</t>
    </rPh>
    <rPh sb="2" eb="3">
      <t>ホン</t>
    </rPh>
    <rPh sb="5" eb="6">
      <t>ヒサ</t>
    </rPh>
    <phoneticPr fontId="60"/>
  </si>
  <si>
    <t>殿</t>
    <rPh sb="0" eb="1">
      <t>ドノ</t>
    </rPh>
    <phoneticPr fontId="60"/>
  </si>
  <si>
    <t>（法　人　名）</t>
    <rPh sb="1" eb="2">
      <t>ホウ</t>
    </rPh>
    <rPh sb="3" eb="4">
      <t>ヒト</t>
    </rPh>
    <rPh sb="5" eb="6">
      <t>ナ</t>
    </rPh>
    <phoneticPr fontId="60"/>
  </si>
  <si>
    <t>　私は、</t>
    <rPh sb="1" eb="2">
      <t>ワタシ</t>
    </rPh>
    <phoneticPr fontId="60"/>
  </si>
  <si>
    <t>に関し、同社の取引の相手方等からの請求により、宅地</t>
    <rPh sb="1" eb="2">
      <t>カン</t>
    </rPh>
    <rPh sb="4" eb="6">
      <t>ドウシャ</t>
    </rPh>
    <rPh sb="7" eb="9">
      <t>トリヒキ</t>
    </rPh>
    <rPh sb="10" eb="12">
      <t>アイテ</t>
    </rPh>
    <rPh sb="12" eb="13">
      <t>カタ</t>
    </rPh>
    <rPh sb="13" eb="14">
      <t>トウ</t>
    </rPh>
    <rPh sb="17" eb="19">
      <t>セイキュウ</t>
    </rPh>
    <phoneticPr fontId="60"/>
  </si>
  <si>
    <t>建物取引業法64条の8の規定に基づいて弁済業務保証金の還付がなされた場合には、</t>
    <rPh sb="0" eb="2">
      <t>タテモノ</t>
    </rPh>
    <rPh sb="2" eb="5">
      <t>トリヒキギョウ</t>
    </rPh>
    <rPh sb="5" eb="6">
      <t>ホウ</t>
    </rPh>
    <rPh sb="8" eb="9">
      <t>ジョウ</t>
    </rPh>
    <rPh sb="12" eb="14">
      <t>キテイ</t>
    </rPh>
    <rPh sb="15" eb="16">
      <t>モト</t>
    </rPh>
    <rPh sb="19" eb="21">
      <t>ベンサイ</t>
    </rPh>
    <rPh sb="21" eb="23">
      <t>ギョウム</t>
    </rPh>
    <rPh sb="23" eb="25">
      <t>ホショウ</t>
    </rPh>
    <rPh sb="25" eb="26">
      <t>キン</t>
    </rPh>
    <rPh sb="27" eb="29">
      <t>カンプ</t>
    </rPh>
    <rPh sb="34" eb="36">
      <t>バアイ</t>
    </rPh>
    <phoneticPr fontId="60"/>
  </si>
  <si>
    <t>同法64条の10の規定に基づいて同社が貴協会に支払うべき還付充当金納付債務に</t>
    <rPh sb="0" eb="2">
      <t>ドウホウ</t>
    </rPh>
    <rPh sb="4" eb="5">
      <t>ジョウ</t>
    </rPh>
    <rPh sb="9" eb="11">
      <t>キテイ</t>
    </rPh>
    <rPh sb="12" eb="13">
      <t>モト</t>
    </rPh>
    <rPh sb="16" eb="18">
      <t>ドウシャ</t>
    </rPh>
    <rPh sb="19" eb="20">
      <t>キ</t>
    </rPh>
    <rPh sb="20" eb="22">
      <t>キョウカイ</t>
    </rPh>
    <rPh sb="23" eb="25">
      <t>シハラ</t>
    </rPh>
    <rPh sb="28" eb="30">
      <t>カンプ</t>
    </rPh>
    <rPh sb="30" eb="32">
      <t>ジュウトウ</t>
    </rPh>
    <rPh sb="32" eb="33">
      <t>キン</t>
    </rPh>
    <rPh sb="33" eb="35">
      <t>ノウフ</t>
    </rPh>
    <rPh sb="35" eb="37">
      <t>サイム</t>
    </rPh>
    <phoneticPr fontId="60"/>
  </si>
  <si>
    <t>ついて、連帯して保証いたします。</t>
    <phoneticPr fontId="60"/>
  </si>
  <si>
    <t>　私は、次の①～③の場合においても、上記連帯保証の履行責任を負うことを確認・</t>
    <phoneticPr fontId="60"/>
  </si>
  <si>
    <t xml:space="preserve"> 理解いたしました。　　</t>
    <phoneticPr fontId="60"/>
  </si>
  <si>
    <t>　私が同社の代表取締役（代表者）を退任し、新任の代表取締役（代表者）が選任され</t>
    <phoneticPr fontId="60"/>
  </si>
  <si>
    <t>ない場合における還付充当金納付債務の一切。　　　　</t>
    <phoneticPr fontId="60"/>
  </si>
  <si>
    <t>た場合でも、新任の代表取締役（代表者）が貴協会に対し還付充当金納付債務について</t>
    <phoneticPr fontId="60"/>
  </si>
  <si>
    <t>の連帯保証書を差し入れない場合における還付充当金納付債務の一切（なお、私が</t>
    <rPh sb="35" eb="36">
      <t>ワタシ</t>
    </rPh>
    <phoneticPr fontId="60"/>
  </si>
  <si>
    <t>同社の代表取締役（代表者）を退任した後の同社の還付充当金納付債務を含みます。）。　　</t>
    <rPh sb="0" eb="2">
      <t>ドウシャ</t>
    </rPh>
    <phoneticPr fontId="60"/>
  </si>
  <si>
    <t>　私が同社の代表取締役（代表者）を退任し、新任の代表取締役（代表者）が選任さ</t>
    <phoneticPr fontId="60"/>
  </si>
  <si>
    <t>れ、新任の代表取締役（代表者）が貴協会に対し還付充当金納付債務についての連帯</t>
    <phoneticPr fontId="60"/>
  </si>
  <si>
    <t>保証書を差し入れて連帯保証をした場合において、私が同社の代表取締役（代表者）</t>
    <phoneticPr fontId="60"/>
  </si>
  <si>
    <t>を退任する以前の同社の行為に関する還付充当金納付債務の一切。　　　　　　</t>
    <phoneticPr fontId="60"/>
  </si>
  <si>
    <t>極度額：</t>
  </si>
  <si>
    <t>万 円</t>
    <phoneticPr fontId="4"/>
  </si>
  <si>
    <t>（極度額は、宅地建物取引業法第64条の８第１項の規定により①主たる事務所分として1,000万円、②設置する従たる事務所の数に500万円を乗じた額を算出し、①と②の合計額を記入。）</t>
    <phoneticPr fontId="60"/>
  </si>
  <si>
    <t>から、民法第465条の10所定の(1)財産及び収支</t>
  </si>
  <si>
    <t xml:space="preserve"> の状況(2)主たる債務以外に負担している債務の有無並びにその額及び履行状況</t>
    <phoneticPr fontId="60"/>
  </si>
  <si>
    <t xml:space="preserve"> (3)主たる債務の担保として他に提供し又は提供しようとするものがあるときは</t>
    <phoneticPr fontId="60"/>
  </si>
  <si>
    <t xml:space="preserve"> その旨及びその内容について、情報提供を受け、理解しています。　</t>
    <phoneticPr fontId="60"/>
  </si>
  <si>
    <t>令和　　年　　月　　日</t>
    <rPh sb="0" eb="2">
      <t>レイワ</t>
    </rPh>
    <rPh sb="4" eb="5">
      <t>ネン</t>
    </rPh>
    <rPh sb="7" eb="8">
      <t>ツキ</t>
    </rPh>
    <rPh sb="10" eb="11">
      <t>ニチ</t>
    </rPh>
    <phoneticPr fontId="60"/>
  </si>
  <si>
    <t>月　</t>
    <rPh sb="0" eb="1">
      <t>ツキ</t>
    </rPh>
    <phoneticPr fontId="60"/>
  </si>
  <si>
    <t>住　　　所</t>
    <rPh sb="0" eb="1">
      <t>ジュウ</t>
    </rPh>
    <rPh sb="4" eb="5">
      <t>ショ</t>
    </rPh>
    <phoneticPr fontId="60"/>
  </si>
  <si>
    <t>連帯保証人</t>
    <rPh sb="0" eb="2">
      <t>レンタイ</t>
    </rPh>
    <rPh sb="2" eb="5">
      <t>ホショウニン</t>
    </rPh>
    <phoneticPr fontId="60"/>
  </si>
  <si>
    <t>→印刷後、代表者直筆の署名をお願いします</t>
    <rPh sb="1" eb="4">
      <t>インサツゴ</t>
    </rPh>
    <rPh sb="5" eb="10">
      <t>ダイヒョウシャジキヒツ</t>
    </rPh>
    <rPh sb="11" eb="13">
      <t>ショメイ</t>
    </rPh>
    <rPh sb="15" eb="16">
      <t>ネガ</t>
    </rPh>
    <phoneticPr fontId="60"/>
  </si>
  <si>
    <t>↑</t>
    <phoneticPr fontId="60"/>
  </si>
  <si>
    <t>代表者の直筆の署名</t>
    <rPh sb="0" eb="3">
      <t>ダイヒョウシャ</t>
    </rPh>
    <rPh sb="4" eb="6">
      <t>ジキヒツ</t>
    </rPh>
    <rPh sb="7" eb="9">
      <t>ショメイ</t>
    </rPh>
    <phoneticPr fontId="60"/>
  </si>
  <si>
    <t>　代表者個人の実印を押印し、</t>
    <rPh sb="1" eb="4">
      <t>ダイヒョウシャ</t>
    </rPh>
    <rPh sb="4" eb="6">
      <t>コジン</t>
    </rPh>
    <rPh sb="7" eb="9">
      <t>ジツイン</t>
    </rPh>
    <rPh sb="10" eb="12">
      <t>オウイン</t>
    </rPh>
    <phoneticPr fontId="60"/>
  </si>
  <si>
    <t>本店の代表者個人の実印（印鑑証明添付）↑</t>
    <phoneticPr fontId="60"/>
  </si>
  <si>
    <t>　印鑑証明書と共にご提出ください。</t>
    <rPh sb="1" eb="6">
      <t>インカンショウメイショ</t>
    </rPh>
    <rPh sb="7" eb="8">
      <t>トモ</t>
    </rPh>
    <rPh sb="10" eb="12">
      <t>テイシュツ</t>
    </rPh>
    <phoneticPr fontId="60"/>
  </si>
  <si>
    <t>（求償No4民改）</t>
    <rPh sb="1" eb="3">
      <t>キュウショウ</t>
    </rPh>
    <rPh sb="6" eb="7">
      <t>ミン</t>
    </rPh>
    <rPh sb="7" eb="8">
      <t>カイ</t>
    </rPh>
    <phoneticPr fontId="60"/>
  </si>
  <si>
    <t>保証協会誓約書</t>
    <rPh sb="0" eb="4">
      <t>ホショウキョウカイ</t>
    </rPh>
    <rPh sb="4" eb="6">
      <t>セイヤク</t>
    </rPh>
    <rPh sb="6" eb="7">
      <t>ショ</t>
    </rPh>
    <phoneticPr fontId="60"/>
  </si>
  <si>
    <t>誓　約　書</t>
    <rPh sb="0" eb="1">
      <t>チカイ</t>
    </rPh>
    <rPh sb="2" eb="3">
      <t>ヤク</t>
    </rPh>
    <rPh sb="4" eb="5">
      <t>ショ</t>
    </rPh>
    <phoneticPr fontId="60"/>
  </si>
  <si>
    <t>　弊社の代表取締役変更の場合には、直ちに貴協会宛に変更届出書を提出</t>
    <rPh sb="1" eb="3">
      <t>ヘイシャ</t>
    </rPh>
    <rPh sb="4" eb="6">
      <t>ダイヒョウ</t>
    </rPh>
    <rPh sb="6" eb="9">
      <t>トリシマリヤク</t>
    </rPh>
    <rPh sb="9" eb="11">
      <t>ヘンコウ</t>
    </rPh>
    <rPh sb="12" eb="14">
      <t>バアイ</t>
    </rPh>
    <rPh sb="17" eb="18">
      <t>タダ</t>
    </rPh>
    <rPh sb="20" eb="21">
      <t>キ</t>
    </rPh>
    <rPh sb="21" eb="23">
      <t>キョウカイ</t>
    </rPh>
    <rPh sb="23" eb="24">
      <t>アテ</t>
    </rPh>
    <rPh sb="25" eb="27">
      <t>ヘンコウ</t>
    </rPh>
    <rPh sb="27" eb="28">
      <t>トド</t>
    </rPh>
    <rPh sb="28" eb="29">
      <t>デ</t>
    </rPh>
    <rPh sb="29" eb="30">
      <t>ショ</t>
    </rPh>
    <rPh sb="31" eb="33">
      <t>テイシュツ</t>
    </rPh>
    <phoneticPr fontId="60"/>
  </si>
  <si>
    <t>するとともに、新任代表取締役による別添の連帯保証書を提出いたします。</t>
    <rPh sb="7" eb="9">
      <t>シンニン</t>
    </rPh>
    <rPh sb="9" eb="11">
      <t>ダイヒョウ</t>
    </rPh>
    <rPh sb="11" eb="14">
      <t>トリシマリヤク</t>
    </rPh>
    <rPh sb="17" eb="19">
      <t>ベッテン</t>
    </rPh>
    <rPh sb="20" eb="22">
      <t>レンタイ</t>
    </rPh>
    <rPh sb="22" eb="24">
      <t>ホショウ</t>
    </rPh>
    <rPh sb="24" eb="25">
      <t>ショ</t>
    </rPh>
    <rPh sb="26" eb="28">
      <t>テイシュツ</t>
    </rPh>
    <phoneticPr fontId="60"/>
  </si>
  <si>
    <t>　また、弊社において事務所を新設した場合や宅地建物取引業法第25条第2項の政令</t>
    <phoneticPr fontId="60"/>
  </si>
  <si>
    <t>で定める額が増額になり、宅地建物取引業法第64条の8第1項の営業保証金額に相当</t>
    <phoneticPr fontId="60"/>
  </si>
  <si>
    <t>する額が増額となった場合、その増額後の政令で定める営業保証金相当額を極度額</t>
    <phoneticPr fontId="60"/>
  </si>
  <si>
    <t>とする連帯保証書を改めて提出いたします。なお、本誓約に違背した場合は直ちに退会</t>
    <phoneticPr fontId="60"/>
  </si>
  <si>
    <t>いたします。</t>
    <phoneticPr fontId="60"/>
  </si>
  <si>
    <t>（会　社　名）</t>
    <rPh sb="1" eb="2">
      <t>カイ</t>
    </rPh>
    <rPh sb="3" eb="4">
      <t>シャ</t>
    </rPh>
    <rPh sb="5" eb="6">
      <t>ナ</t>
    </rPh>
    <phoneticPr fontId="60"/>
  </si>
  <si>
    <t>　　　　代表取締役                     (代  表  者)</t>
    <rPh sb="4" eb="5">
      <t>ダイ</t>
    </rPh>
    <rPh sb="5" eb="6">
      <t>ヒョウ</t>
    </rPh>
    <rPh sb="6" eb="9">
      <t>トリシマリヤク</t>
    </rPh>
    <rPh sb="31" eb="32">
      <t>ダイ</t>
    </rPh>
    <rPh sb="34" eb="35">
      <t>オモテ</t>
    </rPh>
    <rPh sb="37" eb="38">
      <t>モノ</t>
    </rPh>
    <phoneticPr fontId="61"/>
  </si>
  <si>
    <t>法人印↑</t>
    <rPh sb="0" eb="2">
      <t>ホウジン</t>
    </rPh>
    <rPh sb="2" eb="3">
      <t>イン</t>
    </rPh>
    <phoneticPr fontId="60"/>
  </si>
  <si>
    <t>（求償No5民改）</t>
    <rPh sb="1" eb="3">
      <t>キュウショウ</t>
    </rPh>
    <rPh sb="6" eb="7">
      <t>タミ</t>
    </rPh>
    <rPh sb="7" eb="8">
      <t>カイ</t>
    </rPh>
    <phoneticPr fontId="60"/>
  </si>
  <si>
    <r>
      <t>　　　　　　　　　　　　　　　　　　　　　</t>
    </r>
    <r>
      <rPr>
        <b/>
        <sz val="16"/>
        <rFont val="ＭＳ ゴシック"/>
        <family val="3"/>
        <charset val="128"/>
      </rPr>
      <t>会　員　台　帳</t>
    </r>
    <r>
      <rPr>
        <sz val="14"/>
        <rFont val="ＭＳ ゴシック"/>
        <family val="3"/>
        <charset val="128"/>
      </rPr>
      <t>　　　　　　</t>
    </r>
    <r>
      <rPr>
        <b/>
        <sz val="10"/>
        <rFont val="ＭＳ ゴシック"/>
        <family val="3"/>
        <charset val="128"/>
      </rPr>
      <t>〔事業所毎に作成・※は協会にて記載〕</t>
    </r>
    <rPh sb="21" eb="22">
      <t>カイ</t>
    </rPh>
    <rPh sb="23" eb="24">
      <t>イン</t>
    </rPh>
    <rPh sb="25" eb="26">
      <t>ダイ</t>
    </rPh>
    <rPh sb="27" eb="28">
      <t>トバリ</t>
    </rPh>
    <rPh sb="45" eb="47">
      <t>キョウカイ</t>
    </rPh>
    <rPh sb="49" eb="51">
      <t>キサイ</t>
    </rPh>
    <phoneticPr fontId="4"/>
  </si>
  <si>
    <t>宅建協会の会員台帳</t>
    <rPh sb="0" eb="4">
      <t>タッケンキョウカイ</t>
    </rPh>
    <rPh sb="5" eb="9">
      <t>カイインダイチョウ</t>
    </rPh>
    <phoneticPr fontId="60"/>
  </si>
  <si>
    <t>１．事業所に関する事項　</t>
    <rPh sb="2" eb="5">
      <t>ジギョウショ</t>
    </rPh>
    <rPh sb="6" eb="7">
      <t>カン</t>
    </rPh>
    <rPh sb="9" eb="11">
      <t>ジコウ</t>
    </rPh>
    <phoneticPr fontId="4"/>
  </si>
  <si>
    <t xml:space="preserve"> 　　（ 新規　  更新　　退会　　変更あり　　変更なし）　               提出日　　　　令和　　　年　　　月　　　日</t>
    <rPh sb="10" eb="12">
      <t>コウシン</t>
    </rPh>
    <rPh sb="14" eb="16">
      <t>タイカイ</t>
    </rPh>
    <rPh sb="18" eb="20">
      <t>ヘンコウ</t>
    </rPh>
    <rPh sb="24" eb="26">
      <t>ヘンコウ</t>
    </rPh>
    <phoneticPr fontId="60"/>
  </si>
  <si>
    <t>※新規入会時に作成し、変更があれば、その都度提出をお願いしています。　　毎年4/1付けの台帳を郵送し、変更がないかご確認いただいています。</t>
    <rPh sb="1" eb="6">
      <t>シンキニュウカイジ</t>
    </rPh>
    <rPh sb="7" eb="9">
      <t>サクセイ</t>
    </rPh>
    <rPh sb="11" eb="13">
      <t>ヘンコウ</t>
    </rPh>
    <rPh sb="20" eb="22">
      <t>ツド</t>
    </rPh>
    <rPh sb="22" eb="24">
      <t>テイシュツ</t>
    </rPh>
    <rPh sb="26" eb="27">
      <t>ネガ</t>
    </rPh>
    <rPh sb="36" eb="38">
      <t>マイトシ</t>
    </rPh>
    <rPh sb="41" eb="42">
      <t>ツ</t>
    </rPh>
    <rPh sb="44" eb="46">
      <t>ダイチョウ</t>
    </rPh>
    <rPh sb="47" eb="49">
      <t>ユウソウ</t>
    </rPh>
    <rPh sb="51" eb="53">
      <t>ヘンコウ</t>
    </rPh>
    <rPh sb="58" eb="60">
      <t>カクニン</t>
    </rPh>
    <phoneticPr fontId="60"/>
  </si>
  <si>
    <t>※№</t>
    <phoneticPr fontId="4"/>
  </si>
  <si>
    <t>商　　　号</t>
    <rPh sb="0" eb="5">
      <t>ショウ　　　ゴウ</t>
    </rPh>
    <phoneticPr fontId="4"/>
  </si>
  <si>
    <t>　フリガナ</t>
    <phoneticPr fontId="4"/>
  </si>
  <si>
    <r>
      <t>所 在</t>
    </r>
    <r>
      <rPr>
        <sz val="11"/>
        <rFont val="ＭＳ Ｐゴシック"/>
        <family val="3"/>
        <charset val="128"/>
      </rPr>
      <t xml:space="preserve"> </t>
    </r>
    <r>
      <rPr>
        <sz val="11"/>
        <rFont val="ＭＳ Ｐゴシック"/>
        <family val="3"/>
        <charset val="128"/>
      </rPr>
      <t>地</t>
    </r>
    <rPh sb="0" eb="1">
      <t>トコロ</t>
    </rPh>
    <rPh sb="2" eb="3">
      <t>ザイ</t>
    </rPh>
    <rPh sb="4" eb="5">
      <t>チ</t>
    </rPh>
    <phoneticPr fontId="4"/>
  </si>
  <si>
    <t>〒　　</t>
    <phoneticPr fontId="4"/>
  </si>
  <si>
    <t>代表者氏名</t>
    <rPh sb="0" eb="2">
      <t>ダイヒョウ</t>
    </rPh>
    <rPh sb="2" eb="3">
      <t>シャ</t>
    </rPh>
    <rPh sb="3" eb="5">
      <t>シメイ</t>
    </rPh>
    <phoneticPr fontId="4"/>
  </si>
  <si>
    <t>→1.事業所に関する事項は入力されて</t>
    <rPh sb="3" eb="6">
      <t>ジギョウショ</t>
    </rPh>
    <rPh sb="7" eb="8">
      <t>カン</t>
    </rPh>
    <rPh sb="10" eb="12">
      <t>ジコウ</t>
    </rPh>
    <rPh sb="13" eb="15">
      <t>ニュウリョク</t>
    </rPh>
    <phoneticPr fontId="60"/>
  </si>
  <si>
    <t>※免許番号</t>
    <rPh sb="1" eb="3">
      <t>メンキョ</t>
    </rPh>
    <rPh sb="3" eb="5">
      <t>バンゴウ</t>
    </rPh>
    <phoneticPr fontId="4"/>
  </si>
  <si>
    <r>
      <t>大　臣</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三重県知事　　（　　</t>
    </r>
    <r>
      <rPr>
        <sz val="11"/>
        <rFont val="ＭＳ Ｐゴシック"/>
        <family val="3"/>
        <charset val="128"/>
      </rPr>
      <t xml:space="preserve"> </t>
    </r>
    <r>
      <rPr>
        <sz val="11"/>
        <rFont val="ＭＳ Ｐゴシック"/>
        <family val="3"/>
        <charset val="128"/>
      </rPr>
      <t>　）　第　　　　　　　　号</t>
    </r>
    <rPh sb="0" eb="1">
      <t>ダイ</t>
    </rPh>
    <rPh sb="2" eb="3">
      <t>シン</t>
    </rPh>
    <rPh sb="6" eb="9">
      <t>ミエケン</t>
    </rPh>
    <rPh sb="9" eb="11">
      <t>チジ</t>
    </rPh>
    <rPh sb="20" eb="21">
      <t>ダイ</t>
    </rPh>
    <rPh sb="29" eb="30">
      <t>ゴウ</t>
    </rPh>
    <phoneticPr fontId="4"/>
  </si>
  <si>
    <t>F A X</t>
    <phoneticPr fontId="4"/>
  </si>
  <si>
    <t>　　いる項目をご確認ください</t>
    <rPh sb="4" eb="6">
      <t>コウモク</t>
    </rPh>
    <rPh sb="8" eb="10">
      <t>カクニン</t>
    </rPh>
    <phoneticPr fontId="60"/>
  </si>
  <si>
    <t>※ 免許証の     有効期間</t>
    <rPh sb="2" eb="4">
      <t>メンキョ</t>
    </rPh>
    <rPh sb="4" eb="5">
      <t>アカシ</t>
    </rPh>
    <rPh sb="11" eb="13">
      <t>ユウコウ</t>
    </rPh>
    <rPh sb="13" eb="15">
      <t>キカン</t>
    </rPh>
    <phoneticPr fontId="4"/>
  </si>
  <si>
    <t>　　令和　　年　　月　　日　～　令和　　年　　月　　日　　</t>
    <rPh sb="2" eb="4">
      <t>レイワ</t>
    </rPh>
    <rPh sb="6" eb="7">
      <t>ネン</t>
    </rPh>
    <rPh sb="9" eb="10">
      <t>ガツ</t>
    </rPh>
    <rPh sb="12" eb="13">
      <t>ヒ</t>
    </rPh>
    <rPh sb="16" eb="18">
      <t>レイワ</t>
    </rPh>
    <rPh sb="20" eb="21">
      <t>ネン</t>
    </rPh>
    <rPh sb="23" eb="24">
      <t>ガツ</t>
    </rPh>
    <rPh sb="26" eb="27">
      <t>ヒ</t>
    </rPh>
    <phoneticPr fontId="4"/>
  </si>
  <si>
    <t>Eメールアドレス</t>
    <phoneticPr fontId="4"/>
  </si>
  <si>
    <t>※保証協会
社員取得日</t>
    <rPh sb="1" eb="3">
      <t>ホショウ</t>
    </rPh>
    <rPh sb="3" eb="5">
      <t>キョウカイ</t>
    </rPh>
    <rPh sb="6" eb="8">
      <t>シャイン</t>
    </rPh>
    <rPh sb="8" eb="10">
      <t>シュトク</t>
    </rPh>
    <rPh sb="10" eb="11">
      <t>ビ</t>
    </rPh>
    <phoneticPr fontId="4"/>
  </si>
  <si>
    <r>
      <t xml:space="preserve"> 　</t>
    </r>
    <r>
      <rPr>
        <sz val="11"/>
        <rFont val="ＭＳ Ｐゴシック"/>
        <family val="3"/>
        <charset val="128"/>
      </rPr>
      <t xml:space="preserve">  　 昭 和・平 成・令 和　　　　年　　　　月　　　　日</t>
    </r>
    <rPh sb="6" eb="7">
      <t>アキラ</t>
    </rPh>
    <rPh sb="8" eb="9">
      <t>ワ</t>
    </rPh>
    <rPh sb="10" eb="11">
      <t>ヒラ</t>
    </rPh>
    <rPh sb="12" eb="13">
      <t>シゲル</t>
    </rPh>
    <rPh sb="14" eb="15">
      <t>レイ</t>
    </rPh>
    <rPh sb="16" eb="17">
      <t>ワ</t>
    </rPh>
    <rPh sb="21" eb="22">
      <t>ネン</t>
    </rPh>
    <rPh sb="26" eb="27">
      <t>ガツ</t>
    </rPh>
    <rPh sb="31" eb="32">
      <t>ヒ</t>
    </rPh>
    <phoneticPr fontId="4"/>
  </si>
  <si>
    <t>HP/URL</t>
    <phoneticPr fontId="4"/>
  </si>
  <si>
    <t>HPリンク</t>
    <phoneticPr fontId="4"/>
  </si>
  <si>
    <t>レインズ</t>
    <phoneticPr fontId="4"/>
  </si>
  <si>
    <t>IP</t>
    <phoneticPr fontId="4"/>
  </si>
  <si>
    <t>可 ・ 不可</t>
    <rPh sb="0" eb="1">
      <t>カ</t>
    </rPh>
    <rPh sb="4" eb="6">
      <t>フカ</t>
    </rPh>
    <phoneticPr fontId="4"/>
  </si>
  <si>
    <r>
      <t>※２．事業(会社）の沿革（</t>
    </r>
    <r>
      <rPr>
        <sz val="11"/>
        <rFont val="ＭＳ Ｐゴシック"/>
        <family val="3"/>
        <charset val="128"/>
      </rPr>
      <t>組織変更）</t>
    </r>
    <r>
      <rPr>
        <sz val="12"/>
        <rFont val="ＭＳ Ｐゴシック"/>
        <family val="3"/>
        <charset val="128"/>
      </rPr>
      <t>（１）　　</t>
    </r>
    <rPh sb="3" eb="5">
      <t>ジギョウ</t>
    </rPh>
    <rPh sb="6" eb="8">
      <t>カイシャ</t>
    </rPh>
    <rPh sb="10" eb="12">
      <t>エンカク</t>
    </rPh>
    <rPh sb="13" eb="15">
      <t>ソシキ</t>
    </rPh>
    <rPh sb="15" eb="17">
      <t>ヘンコウ</t>
    </rPh>
    <phoneticPr fontId="4"/>
  </si>
  <si>
    <t>※３．業協会役員履歴（１）　　　</t>
    <rPh sb="3" eb="4">
      <t>ギョウ</t>
    </rPh>
    <rPh sb="4" eb="6">
      <t>キョウカイ</t>
    </rPh>
    <rPh sb="6" eb="8">
      <t>ヤクイン</t>
    </rPh>
    <rPh sb="8" eb="10">
      <t>リレキ</t>
    </rPh>
    <phoneticPr fontId="4"/>
  </si>
  <si>
    <t>最初の免許年月日(令和　年　　月　　日）</t>
    <rPh sb="0" eb="2">
      <t>サイショ</t>
    </rPh>
    <rPh sb="3" eb="5">
      <t>メンキョ</t>
    </rPh>
    <rPh sb="5" eb="6">
      <t>ネン</t>
    </rPh>
    <rPh sb="6" eb="7">
      <t>ツキ</t>
    </rPh>
    <rPh sb="7" eb="8">
      <t>ニチ</t>
    </rPh>
    <rPh sb="9" eb="11">
      <t>レイワ</t>
    </rPh>
    <rPh sb="12" eb="13">
      <t>ネン</t>
    </rPh>
    <rPh sb="15" eb="16">
      <t>ガツ</t>
    </rPh>
    <rPh sb="18" eb="19">
      <t>ニチ</t>
    </rPh>
    <phoneticPr fontId="4"/>
  </si>
  <si>
    <t>業協会入会日</t>
    <rPh sb="0" eb="1">
      <t>ギョウ</t>
    </rPh>
    <rPh sb="1" eb="3">
      <t>キョウカイ</t>
    </rPh>
    <rPh sb="3" eb="5">
      <t>ニュウカイ</t>
    </rPh>
    <rPh sb="5" eb="6">
      <t>ヒ</t>
    </rPh>
    <phoneticPr fontId="4"/>
  </si>
  <si>
    <t>(令和　年　　月　　日）</t>
    <rPh sb="1" eb="3">
      <t>レイワ</t>
    </rPh>
    <rPh sb="4" eb="5">
      <t>ネン</t>
    </rPh>
    <rPh sb="7" eb="8">
      <t>ガツ</t>
    </rPh>
    <rPh sb="10" eb="11">
      <t>ニチ</t>
    </rPh>
    <phoneticPr fontId="4"/>
  </si>
  <si>
    <t>就任期間(年度）</t>
    <rPh sb="0" eb="2">
      <t>シュウニン</t>
    </rPh>
    <rPh sb="2" eb="4">
      <t>キカン</t>
    </rPh>
    <rPh sb="5" eb="7">
      <t>ネンド</t>
    </rPh>
    <phoneticPr fontId="4"/>
  </si>
  <si>
    <r>
      <t xml:space="preserve">      </t>
    </r>
    <r>
      <rPr>
        <sz val="9"/>
        <color theme="1"/>
        <rFont val="ＭＳ Ｐゴシック"/>
        <family val="2"/>
        <charset val="128"/>
        <scheme val="minor"/>
      </rPr>
      <t xml:space="preserve"> </t>
    </r>
    <r>
      <rPr>
        <sz val="9"/>
        <rFont val="ＭＳ Ｐゴシック"/>
        <family val="3"/>
        <charset val="128"/>
      </rPr>
      <t xml:space="preserve">役 </t>
    </r>
    <r>
      <rPr>
        <sz val="9"/>
        <color theme="1"/>
        <rFont val="ＭＳ Ｐゴシック"/>
        <family val="2"/>
        <charset val="128"/>
        <scheme val="minor"/>
      </rPr>
      <t xml:space="preserve">       </t>
    </r>
    <r>
      <rPr>
        <sz val="9"/>
        <rFont val="ＭＳ Ｐゴシック"/>
        <family val="3"/>
        <charset val="128"/>
      </rPr>
      <t>　職</t>
    </r>
    <r>
      <rPr>
        <sz val="9"/>
        <color theme="1"/>
        <rFont val="ＭＳ Ｐゴシック"/>
        <family val="2"/>
        <charset val="128"/>
        <scheme val="minor"/>
      </rPr>
      <t xml:space="preserve"> 
(</t>
    </r>
    <r>
      <rPr>
        <sz val="9"/>
        <rFont val="ＭＳ Ｐゴシック"/>
        <family val="3"/>
        <charset val="128"/>
      </rPr>
      <t>本</t>
    </r>
    <r>
      <rPr>
        <sz val="9"/>
        <color theme="1"/>
        <rFont val="ＭＳ Ｐゴシック"/>
        <family val="2"/>
        <charset val="128"/>
        <scheme val="minor"/>
      </rPr>
      <t xml:space="preserve">   </t>
    </r>
    <r>
      <rPr>
        <sz val="9"/>
        <rFont val="ＭＳ Ｐゴシック"/>
        <family val="3"/>
        <charset val="128"/>
      </rPr>
      <t>部</t>
    </r>
    <r>
      <rPr>
        <sz val="9"/>
        <color theme="1"/>
        <rFont val="ＭＳ Ｐゴシック"/>
        <family val="2"/>
        <charset val="128"/>
        <scheme val="minor"/>
      </rPr>
      <t xml:space="preserve"> )        (</t>
    </r>
    <r>
      <rPr>
        <sz val="9"/>
        <rFont val="ＭＳ Ｐゴシック"/>
        <family val="3"/>
        <charset val="128"/>
      </rPr>
      <t>支</t>
    </r>
    <r>
      <rPr>
        <sz val="9"/>
        <color theme="1"/>
        <rFont val="ＭＳ Ｐゴシック"/>
        <family val="2"/>
        <charset val="128"/>
        <scheme val="minor"/>
      </rPr>
      <t xml:space="preserve">   </t>
    </r>
    <r>
      <rPr>
        <sz val="9"/>
        <rFont val="ＭＳ Ｐゴシック"/>
        <family val="3"/>
        <charset val="128"/>
      </rPr>
      <t>部</t>
    </r>
    <r>
      <rPr>
        <sz val="9"/>
        <color theme="1"/>
        <rFont val="ＭＳ Ｐゴシック"/>
        <family val="2"/>
        <charset val="128"/>
        <scheme val="minor"/>
      </rPr>
      <t>)</t>
    </r>
    <rPh sb="7" eb="8">
      <t>エキ</t>
    </rPh>
    <rPh sb="17" eb="18">
      <t>ショク</t>
    </rPh>
    <rPh sb="21" eb="22">
      <t>ホン</t>
    </rPh>
    <rPh sb="25" eb="26">
      <t>ブ</t>
    </rPh>
    <rPh sb="37" eb="38">
      <t>ササ</t>
    </rPh>
    <rPh sb="41" eb="42">
      <t>ブ</t>
    </rPh>
    <phoneticPr fontId="4"/>
  </si>
  <si>
    <t>→2.事業の沿革と3.業協会役員履歴</t>
    <rPh sb="3" eb="5">
      <t>ジギョウ</t>
    </rPh>
    <rPh sb="6" eb="8">
      <t>エンカク</t>
    </rPh>
    <rPh sb="11" eb="18">
      <t>ギョウキョウカイヤクインリレキ</t>
    </rPh>
    <phoneticPr fontId="60"/>
  </si>
  <si>
    <t>組織変更年月日</t>
    <rPh sb="0" eb="2">
      <t>ソシキ</t>
    </rPh>
    <rPh sb="2" eb="4">
      <t>ヘンコウ</t>
    </rPh>
    <rPh sb="4" eb="5">
      <t>ネン</t>
    </rPh>
    <rPh sb="5" eb="6">
      <t>ガツ</t>
    </rPh>
    <rPh sb="6" eb="7">
      <t>ニチ</t>
    </rPh>
    <phoneticPr fontId="4"/>
  </si>
  <si>
    <t>合併・商号・名称
変更の事実</t>
    <rPh sb="0" eb="2">
      <t>ガッペイ</t>
    </rPh>
    <rPh sb="3" eb="5">
      <t>ショウゴウ</t>
    </rPh>
    <rPh sb="6" eb="8">
      <t>メイショウ</t>
    </rPh>
    <rPh sb="9" eb="11">
      <t>ヘンコウ</t>
    </rPh>
    <rPh sb="12" eb="14">
      <t>ジジツ</t>
    </rPh>
    <phoneticPr fontId="4"/>
  </si>
  <si>
    <t>名　称</t>
    <rPh sb="0" eb="1">
      <t>ナ</t>
    </rPh>
    <rPh sb="2" eb="3">
      <t>ショウ</t>
    </rPh>
    <phoneticPr fontId="4"/>
  </si>
  <si>
    <t>代表者
変更年月日</t>
    <rPh sb="0" eb="2">
      <t>ダイヒョウ</t>
    </rPh>
    <rPh sb="2" eb="3">
      <t>シャ</t>
    </rPh>
    <rPh sb="4" eb="6">
      <t>ヘンコウ</t>
    </rPh>
    <rPh sb="6" eb="7">
      <t>ネン</t>
    </rPh>
    <rPh sb="7" eb="8">
      <t>ツキ</t>
    </rPh>
    <rPh sb="8" eb="9">
      <t>ヒ</t>
    </rPh>
    <phoneticPr fontId="4"/>
  </si>
  <si>
    <t>代表者の変更
　　（氏名）</t>
    <rPh sb="0" eb="2">
      <t>ダイヒョウ</t>
    </rPh>
    <rPh sb="2" eb="3">
      <t>シャ</t>
    </rPh>
    <rPh sb="4" eb="6">
      <t>ヘンコウ</t>
    </rPh>
    <rPh sb="10" eb="12">
      <t>シメイ</t>
    </rPh>
    <phoneticPr fontId="4"/>
  </si>
  <si>
    <t>～</t>
    <phoneticPr fontId="4"/>
  </si>
  <si>
    <t>　は入力不要</t>
    <rPh sb="2" eb="6">
      <t>ニュウリョクフヨウ</t>
    </rPh>
    <phoneticPr fontId="60"/>
  </si>
  <si>
    <t>最初
　　　　 　　   年　　  月   　 日</t>
    <rPh sb="0" eb="2">
      <t>サイショ</t>
    </rPh>
    <rPh sb="13" eb="14">
      <t>ネン</t>
    </rPh>
    <rPh sb="18" eb="19">
      <t>ガツ</t>
    </rPh>
    <rPh sb="24" eb="25">
      <t>ヒ</t>
    </rPh>
    <phoneticPr fontId="4"/>
  </si>
  <si>
    <t>＊＊＊＊＊＊＊</t>
    <phoneticPr fontId="4"/>
  </si>
  <si>
    <t>最初　　　　　　　　　　　　　　　　　　　　　　　</t>
    <rPh sb="0" eb="2">
      <t>サイショ</t>
    </rPh>
    <phoneticPr fontId="4"/>
  </si>
  <si>
    <t>　　　　   　   年　　  月　  　日</t>
    <rPh sb="11" eb="12">
      <t>ネン</t>
    </rPh>
    <rPh sb="16" eb="17">
      <t>ガツ</t>
    </rPh>
    <rPh sb="21" eb="22">
      <t>ヒ</t>
    </rPh>
    <phoneticPr fontId="4"/>
  </si>
  <si>
    <t>　　　．　．</t>
    <phoneticPr fontId="4"/>
  </si>
  <si>
    <t>　　　　　　    年　　  月　  　日</t>
    <rPh sb="10" eb="11">
      <t>ネン</t>
    </rPh>
    <rPh sb="15" eb="16">
      <t>ガツ</t>
    </rPh>
    <rPh sb="20" eb="21">
      <t>ヒ</t>
    </rPh>
    <phoneticPr fontId="4"/>
  </si>
  <si>
    <t>　　　　　      年　　  月　  　日</t>
    <rPh sb="11" eb="12">
      <t>ネン</t>
    </rPh>
    <rPh sb="16" eb="17">
      <t>ガツ</t>
    </rPh>
    <rPh sb="21" eb="22">
      <t>ヒ</t>
    </rPh>
    <phoneticPr fontId="4"/>
  </si>
  <si>
    <t xml:space="preserve">                 年　　  月　  　日</t>
    <rPh sb="17" eb="18">
      <t>ネン</t>
    </rPh>
    <rPh sb="22" eb="23">
      <t>ガツ</t>
    </rPh>
    <rPh sb="27" eb="28">
      <t>ヒ</t>
    </rPh>
    <phoneticPr fontId="4"/>
  </si>
  <si>
    <t xml:space="preserve">  </t>
    <phoneticPr fontId="60"/>
  </si>
  <si>
    <t>４．会員(正・準・賛助）及び従業者に関する事項（１）</t>
    <rPh sb="2" eb="4">
      <t>カイイン</t>
    </rPh>
    <rPh sb="5" eb="6">
      <t>セイ</t>
    </rPh>
    <rPh sb="7" eb="8">
      <t>ジュン</t>
    </rPh>
    <rPh sb="9" eb="11">
      <t>サンジョ</t>
    </rPh>
    <rPh sb="12" eb="13">
      <t>オヨ</t>
    </rPh>
    <rPh sb="14" eb="16">
      <t>ジュウギョウ</t>
    </rPh>
    <rPh sb="16" eb="17">
      <t>シャ</t>
    </rPh>
    <rPh sb="18" eb="19">
      <t>カン</t>
    </rPh>
    <rPh sb="21" eb="23">
      <t>ジコウ</t>
    </rPh>
    <phoneticPr fontId="4"/>
  </si>
  <si>
    <t>会員又は従業者</t>
    <rPh sb="0" eb="2">
      <t>カイイン</t>
    </rPh>
    <rPh sb="2" eb="3">
      <t>マタ</t>
    </rPh>
    <rPh sb="4" eb="6">
      <t>ジュウギョウ</t>
    </rPh>
    <rPh sb="6" eb="7">
      <t>シャ</t>
    </rPh>
    <phoneticPr fontId="4"/>
  </si>
  <si>
    <t>氏　　名</t>
    <rPh sb="0" eb="4">
      <t>ふりがな</t>
    </rPh>
    <phoneticPr fontId="4" type="Hiragana" alignment="distributed"/>
  </si>
  <si>
    <r>
      <t>従業者証明書　</t>
    </r>
    <r>
      <rPr>
        <sz val="10"/>
        <color theme="1"/>
        <rFont val="游ゴシック"/>
        <family val="3"/>
        <charset val="128"/>
      </rPr>
      <t xml:space="preserve"> </t>
    </r>
    <r>
      <rPr>
        <sz val="10"/>
        <rFont val="游ゴシック"/>
        <family val="3"/>
        <charset val="128"/>
      </rPr>
      <t>番　　　号</t>
    </r>
    <rPh sb="0" eb="3">
      <t>ジュウギョウシャ</t>
    </rPh>
    <rPh sb="3" eb="5">
      <t>ショウメイ</t>
    </rPh>
    <rPh sb="5" eb="6">
      <t>カ</t>
    </rPh>
    <rPh sb="8" eb="9">
      <t>バン</t>
    </rPh>
    <rPh sb="12" eb="13">
      <t>ゴウ</t>
    </rPh>
    <phoneticPr fontId="4"/>
  </si>
  <si>
    <t>取引士　　　　登録県･番号</t>
    <rPh sb="0" eb="2">
      <t>トリヒキ</t>
    </rPh>
    <rPh sb="2" eb="3">
      <t>シ</t>
    </rPh>
    <rPh sb="7" eb="9">
      <t>トウロク</t>
    </rPh>
    <rPh sb="9" eb="10">
      <t>ケン</t>
    </rPh>
    <rPh sb="11" eb="13">
      <t>バンゴウ</t>
    </rPh>
    <phoneticPr fontId="4"/>
  </si>
  <si>
    <t>主たる         　  職務内容</t>
    <rPh sb="0" eb="1">
      <t>シュ</t>
    </rPh>
    <rPh sb="15" eb="16">
      <t>ショク</t>
    </rPh>
    <rPh sb="16" eb="17">
      <t>ツトム</t>
    </rPh>
    <rPh sb="17" eb="18">
      <t>ウチ</t>
    </rPh>
    <rPh sb="18" eb="19">
      <t>カタチ</t>
    </rPh>
    <phoneticPr fontId="4"/>
  </si>
  <si>
    <t>〒　　　　　　　住　　　　　　所</t>
    <rPh sb="8" eb="9">
      <t>ジュウ</t>
    </rPh>
    <rPh sb="15" eb="16">
      <t>トコロ</t>
    </rPh>
    <phoneticPr fontId="4"/>
  </si>
  <si>
    <t>この事務所の従業者となった年月日</t>
    <rPh sb="2" eb="4">
      <t>ジム</t>
    </rPh>
    <rPh sb="4" eb="5">
      <t>ショ</t>
    </rPh>
    <rPh sb="6" eb="9">
      <t>ジュウギョウシャ</t>
    </rPh>
    <rPh sb="13" eb="14">
      <t>ネン</t>
    </rPh>
    <rPh sb="14" eb="15">
      <t>ツキ</t>
    </rPh>
    <rPh sb="15" eb="16">
      <t>ヒ</t>
    </rPh>
    <phoneticPr fontId="4"/>
  </si>
  <si>
    <t>※この事務所の   従業者でなくなった年月日</t>
    <rPh sb="3" eb="5">
      <t>ジム</t>
    </rPh>
    <rPh sb="5" eb="6">
      <t>ショ</t>
    </rPh>
    <rPh sb="10" eb="11">
      <t>ジュウ</t>
    </rPh>
    <rPh sb="11" eb="12">
      <t>ギョウ</t>
    </rPh>
    <rPh sb="12" eb="13">
      <t>モノ</t>
    </rPh>
    <rPh sb="19" eb="20">
      <t>ネン</t>
    </rPh>
    <rPh sb="20" eb="21">
      <t>ガツ</t>
    </rPh>
    <rPh sb="21" eb="22">
      <t>ヒ</t>
    </rPh>
    <phoneticPr fontId="4"/>
  </si>
  <si>
    <t>→4.会員及び従業者に関する事項は</t>
    <rPh sb="3" eb="6">
      <t>カイインオヨ</t>
    </rPh>
    <rPh sb="7" eb="10">
      <t>ジュウギョウシャ</t>
    </rPh>
    <rPh sb="11" eb="12">
      <t>カン</t>
    </rPh>
    <rPh sb="14" eb="16">
      <t>ジコウ</t>
    </rPh>
    <phoneticPr fontId="60"/>
  </si>
  <si>
    <t>　入力願います</t>
    <rPh sb="1" eb="4">
      <t>ニュウリョクネガ</t>
    </rPh>
    <phoneticPr fontId="60"/>
  </si>
  <si>
    <t>　「この事務所の従業者となった年月日」</t>
    <rPh sb="4" eb="7">
      <t>ジムショ</t>
    </rPh>
    <rPh sb="8" eb="11">
      <t>ジュウギョウシャ</t>
    </rPh>
    <rPh sb="15" eb="18">
      <t>ネンガッピ</t>
    </rPh>
    <phoneticPr fontId="60"/>
  </si>
  <si>
    <t>　は免許許可日のため入力不要</t>
    <rPh sb="2" eb="7">
      <t>メンキョキョカビ</t>
    </rPh>
    <rPh sb="10" eb="14">
      <t>ニュウリョクフヨウ</t>
    </rPh>
    <phoneticPr fontId="60"/>
  </si>
  <si>
    <t>注記　①　会員又は従業者の欄は、正会員（代表者）・準会員（協会へ会員届けをしている専任取引士）・賛助会員（政令使用人）・従業者の別を記載の事。　</t>
    <rPh sb="0" eb="2">
      <t>チュウキ</t>
    </rPh>
    <rPh sb="5" eb="7">
      <t>カイイン</t>
    </rPh>
    <rPh sb="7" eb="8">
      <t>マタ</t>
    </rPh>
    <rPh sb="9" eb="12">
      <t>ジュウギョウシャ</t>
    </rPh>
    <rPh sb="13" eb="14">
      <t>ラン</t>
    </rPh>
    <rPh sb="16" eb="19">
      <t>セイカイイン</t>
    </rPh>
    <rPh sb="20" eb="23">
      <t>ダイヒョウシャ</t>
    </rPh>
    <rPh sb="25" eb="28">
      <t>ジュンカイイン</t>
    </rPh>
    <rPh sb="29" eb="31">
      <t>キョウカイ</t>
    </rPh>
    <rPh sb="32" eb="34">
      <t>カイイン</t>
    </rPh>
    <rPh sb="34" eb="35">
      <t>トド</t>
    </rPh>
    <rPh sb="41" eb="43">
      <t>センニン</t>
    </rPh>
    <rPh sb="43" eb="45">
      <t>トリヒキ</t>
    </rPh>
    <rPh sb="45" eb="46">
      <t>シ</t>
    </rPh>
    <rPh sb="48" eb="50">
      <t>サンジョ</t>
    </rPh>
    <rPh sb="50" eb="52">
      <t>カイイン</t>
    </rPh>
    <rPh sb="53" eb="55">
      <t>セイレイ</t>
    </rPh>
    <rPh sb="55" eb="57">
      <t>シヨウ</t>
    </rPh>
    <rPh sb="57" eb="58">
      <t>ニン</t>
    </rPh>
    <rPh sb="60" eb="63">
      <t>ジュウギョウシャ</t>
    </rPh>
    <rPh sb="64" eb="65">
      <t>ベツ</t>
    </rPh>
    <rPh sb="66" eb="68">
      <t>キサイ</t>
    </rPh>
    <rPh sb="69" eb="70">
      <t>コト</t>
    </rPh>
    <phoneticPr fontId="4"/>
  </si>
  <si>
    <t>　　　　②主たる職務内容欄は職務の内容を出来るだけ詳細に記載の事。　　</t>
    <rPh sb="5" eb="6">
      <t>シュ</t>
    </rPh>
    <rPh sb="8" eb="10">
      <t>ショクム</t>
    </rPh>
    <rPh sb="10" eb="12">
      <t>ナイヨウ</t>
    </rPh>
    <rPh sb="12" eb="13">
      <t>ラン</t>
    </rPh>
    <rPh sb="14" eb="16">
      <t>ショクム</t>
    </rPh>
    <rPh sb="17" eb="19">
      <t>ナイヨウ</t>
    </rPh>
    <rPh sb="20" eb="22">
      <t>デキ</t>
    </rPh>
    <rPh sb="25" eb="27">
      <t>ショウサイ</t>
    </rPh>
    <rPh sb="28" eb="30">
      <t>キサイ</t>
    </rPh>
    <rPh sb="31" eb="32">
      <t>コト</t>
    </rPh>
    <phoneticPr fontId="4"/>
  </si>
  <si>
    <t>　　　　③従業者証明書番号の取り方　⇒　従業者証明書番号が「930401」の場合、最初の「93」は開業（新規の場合は免許取得日）または雇用した西暦年の下2桁、「04」は開業（雇用）した</t>
    <rPh sb="5" eb="8">
      <t>ジュウギョウシャ</t>
    </rPh>
    <rPh sb="8" eb="10">
      <t>ショウメイ</t>
    </rPh>
    <rPh sb="10" eb="11">
      <t>ショ</t>
    </rPh>
    <rPh sb="11" eb="13">
      <t>バンゴウ</t>
    </rPh>
    <rPh sb="14" eb="15">
      <t>ト</t>
    </rPh>
    <rPh sb="16" eb="17">
      <t>カタ</t>
    </rPh>
    <rPh sb="20" eb="23">
      <t>ジュウギョウシャ</t>
    </rPh>
    <rPh sb="23" eb="25">
      <t>ショウメイ</t>
    </rPh>
    <rPh sb="25" eb="26">
      <t>ショ</t>
    </rPh>
    <rPh sb="26" eb="28">
      <t>バンゴウ</t>
    </rPh>
    <rPh sb="38" eb="40">
      <t>バアイ</t>
    </rPh>
    <rPh sb="41" eb="43">
      <t>サイショ</t>
    </rPh>
    <rPh sb="49" eb="51">
      <t>カイギョウ</t>
    </rPh>
    <rPh sb="52" eb="54">
      <t>シンキ</t>
    </rPh>
    <rPh sb="55" eb="57">
      <t>バアイ</t>
    </rPh>
    <rPh sb="58" eb="60">
      <t>メンキョ</t>
    </rPh>
    <rPh sb="60" eb="62">
      <t>シュトク</t>
    </rPh>
    <rPh sb="62" eb="63">
      <t>ビ</t>
    </rPh>
    <rPh sb="67" eb="69">
      <t>コヨウ</t>
    </rPh>
    <rPh sb="71" eb="73">
      <t>セイレキ</t>
    </rPh>
    <rPh sb="73" eb="74">
      <t>ネン</t>
    </rPh>
    <rPh sb="75" eb="76">
      <t>シモ</t>
    </rPh>
    <rPh sb="77" eb="78">
      <t>ケタ</t>
    </rPh>
    <rPh sb="84" eb="86">
      <t>カイギョウ</t>
    </rPh>
    <rPh sb="87" eb="89">
      <t>コヨウ</t>
    </rPh>
    <phoneticPr fontId="4"/>
  </si>
  <si>
    <t>　　　　　月を2桁で表示、最後の「01」は事務所ごとの従業者の番号であり、従事年月日の早いものから順に連番となる。なお本支店がある場合は、従業者番号の前に本店「Ａ」または「01」</t>
    <rPh sb="5" eb="6">
      <t>つき</t>
    </rPh>
    <rPh sb="8" eb="9">
      <t>けた</t>
    </rPh>
    <rPh sb="10" eb="12">
      <t>ひょうじ</t>
    </rPh>
    <rPh sb="13" eb="15">
      <t>さいご</t>
    </rPh>
    <rPh sb="21" eb="23">
      <t>じむ</t>
    </rPh>
    <rPh sb="23" eb="24">
      <t>しょ</t>
    </rPh>
    <rPh sb="27" eb="30">
      <t>じゅうぎょうしゃ</t>
    </rPh>
    <rPh sb="31" eb="33">
      <t>ばんごう</t>
    </rPh>
    <rPh sb="37" eb="39">
      <t>じゅうじ</t>
    </rPh>
    <rPh sb="39" eb="42">
      <t>ねんがっぴ</t>
    </rPh>
    <rPh sb="43" eb="44">
      <t>はや</t>
    </rPh>
    <rPh sb="49" eb="50">
      <t>じゅん</t>
    </rPh>
    <rPh sb="51" eb="53">
      <t>れんばん</t>
    </rPh>
    <rPh sb="59" eb="62">
      <t>ほんしてん</t>
    </rPh>
    <rPh sb="65" eb="67">
      <t>ばあい</t>
    </rPh>
    <rPh sb="69" eb="72">
      <t>じゅうぎょうしゃ</t>
    </rPh>
    <rPh sb="72" eb="74">
      <t>ばんごう</t>
    </rPh>
    <rPh sb="75" eb="76">
      <t>まえ</t>
    </rPh>
    <rPh sb="77" eb="79">
      <t>ほんてん</t>
    </rPh>
    <phoneticPr fontId="4" type="Hiragana" alignment="distributed"/>
  </si>
  <si>
    <t>　　　　　支店「Ｂ」または「02」をつけて区分することができます。　例えば支店の場合「9304Ｂ01」</t>
    <rPh sb="5" eb="7">
      <t>してん</t>
    </rPh>
    <rPh sb="21" eb="23">
      <t>くぶん</t>
    </rPh>
    <rPh sb="34" eb="35">
      <t>たと</t>
    </rPh>
    <rPh sb="37" eb="39">
      <t>してん</t>
    </rPh>
    <rPh sb="40" eb="42">
      <t>ばあい</t>
    </rPh>
    <phoneticPr fontId="4" type="Hiragana" alignment="distributed"/>
  </si>
  <si>
    <t>５．役員に関する事項（法人の場合）（１）</t>
    <rPh sb="2" eb="4">
      <t>ヤクイン</t>
    </rPh>
    <rPh sb="5" eb="6">
      <t>カン</t>
    </rPh>
    <rPh sb="8" eb="10">
      <t>ジコウ</t>
    </rPh>
    <rPh sb="11" eb="13">
      <t>ホウジン</t>
    </rPh>
    <rPh sb="14" eb="16">
      <t>バアイ</t>
    </rPh>
    <phoneticPr fontId="4"/>
  </si>
  <si>
    <t>役員コード</t>
    <rPh sb="0" eb="2">
      <t>ヤクイン</t>
    </rPh>
    <phoneticPr fontId="4"/>
  </si>
  <si>
    <r>
      <t>従業者証明書</t>
    </r>
    <r>
      <rPr>
        <sz val="10"/>
        <color theme="1"/>
        <rFont val="游ゴシック"/>
        <family val="3"/>
        <charset val="128"/>
      </rPr>
      <t xml:space="preserve"> 　</t>
    </r>
    <r>
      <rPr>
        <sz val="10"/>
        <rFont val="游ゴシック"/>
        <family val="3"/>
        <charset val="128"/>
      </rPr>
      <t>番　　　号</t>
    </r>
    <rPh sb="0" eb="3">
      <t>ジュウギョウシャ</t>
    </rPh>
    <rPh sb="3" eb="5">
      <t>ショウメイ</t>
    </rPh>
    <rPh sb="5" eb="6">
      <t>カ</t>
    </rPh>
    <rPh sb="8" eb="9">
      <t>バン</t>
    </rPh>
    <rPh sb="12" eb="13">
      <t>ゴウ</t>
    </rPh>
    <phoneticPr fontId="4"/>
  </si>
  <si>
    <t>取引士　　　　登録県/番号</t>
    <rPh sb="0" eb="2">
      <t>トリヒキ</t>
    </rPh>
    <rPh sb="2" eb="3">
      <t>シ</t>
    </rPh>
    <rPh sb="7" eb="9">
      <t>トウロク</t>
    </rPh>
    <rPh sb="9" eb="10">
      <t>ケン</t>
    </rPh>
    <rPh sb="11" eb="13">
      <t>バンゴウ</t>
    </rPh>
    <phoneticPr fontId="4"/>
  </si>
  <si>
    <t>　役　職　名
常勤／非常勤</t>
    <rPh sb="1" eb="2">
      <t>エキ</t>
    </rPh>
    <rPh sb="3" eb="4">
      <t>ショク</t>
    </rPh>
    <rPh sb="5" eb="6">
      <t>メイ</t>
    </rPh>
    <rPh sb="7" eb="9">
      <t>ジョウキン</t>
    </rPh>
    <rPh sb="10" eb="13">
      <t>ヒジョウキン</t>
    </rPh>
    <phoneticPr fontId="4"/>
  </si>
  <si>
    <t>〒　　住　　　　　　所</t>
    <rPh sb="3" eb="4">
      <t>ジュウ</t>
    </rPh>
    <rPh sb="10" eb="11">
      <t>トコロ</t>
    </rPh>
    <phoneticPr fontId="4"/>
  </si>
  <si>
    <t>役員就任
年月日</t>
    <rPh sb="0" eb="2">
      <t>ヤクイン</t>
    </rPh>
    <rPh sb="2" eb="4">
      <t>シュウニン</t>
    </rPh>
    <rPh sb="5" eb="8">
      <t>ネンガッピ</t>
    </rPh>
    <phoneticPr fontId="4"/>
  </si>
  <si>
    <t>※役員辞任
年月日</t>
    <rPh sb="1" eb="3">
      <t>ヤクイン</t>
    </rPh>
    <rPh sb="3" eb="5">
      <t>ジニン</t>
    </rPh>
    <rPh sb="6" eb="9">
      <t>ネンガッピ</t>
    </rPh>
    <phoneticPr fontId="4"/>
  </si>
  <si>
    <t>　</t>
    <phoneticPr fontId="60"/>
  </si>
  <si>
    <t>〒　　　　　　</t>
    <phoneticPr fontId="4"/>
  </si>
  <si>
    <t>→5.役員に関する事項　法人の場合のみ</t>
    <rPh sb="3" eb="5">
      <t>ヤクイン</t>
    </rPh>
    <rPh sb="6" eb="7">
      <t>カン</t>
    </rPh>
    <rPh sb="9" eb="11">
      <t>ジコウ</t>
    </rPh>
    <rPh sb="12" eb="14">
      <t>ホウジン</t>
    </rPh>
    <rPh sb="15" eb="17">
      <t>バアイ</t>
    </rPh>
    <phoneticPr fontId="60"/>
  </si>
  <si>
    <t>　入力願います</t>
    <rPh sb="1" eb="3">
      <t>ニュウリョク</t>
    </rPh>
    <rPh sb="3" eb="4">
      <t>ネガ</t>
    </rPh>
    <phoneticPr fontId="60"/>
  </si>
  <si>
    <r>
      <t>注記　①役員コード   ０１代表取締役    ０２ 取締役    ０３ 監査役    11相談役　　１２ 顧問　　　　　　　　　　　　　　　　　　　　　　　　　　　　　　　　　</t>
    </r>
    <r>
      <rPr>
        <sz val="9"/>
        <color theme="1"/>
        <rFont val="ＭＳ Ｐゴシック"/>
        <family val="3"/>
        <charset val="128"/>
        <scheme val="minor"/>
      </rPr>
      <t>会員台帳23.9</t>
    </r>
    <rPh sb="0" eb="2">
      <t>チュウキ</t>
    </rPh>
    <rPh sb="4" eb="6">
      <t>ヤクイン</t>
    </rPh>
    <rPh sb="14" eb="16">
      <t>ダイヒョウ</t>
    </rPh>
    <rPh sb="16" eb="18">
      <t>トリシマ</t>
    </rPh>
    <rPh sb="18" eb="19">
      <t>ヤク</t>
    </rPh>
    <rPh sb="26" eb="28">
      <t>トリシマ</t>
    </rPh>
    <rPh sb="28" eb="29">
      <t>ヤク</t>
    </rPh>
    <rPh sb="36" eb="38">
      <t>カンサ</t>
    </rPh>
    <rPh sb="38" eb="39">
      <t>ヤク</t>
    </rPh>
    <rPh sb="45" eb="47">
      <t>ソウダン</t>
    </rPh>
    <rPh sb="47" eb="48">
      <t>ヤク</t>
    </rPh>
    <rPh sb="53" eb="55">
      <t>コモン</t>
    </rPh>
    <rPh sb="88" eb="92">
      <t>カイインダイチョウ</t>
    </rPh>
    <phoneticPr fontId="4"/>
  </si>
  <si>
    <t>私は宅地建物取引業法第64条の9にもとづき弁済業務保証金分担金として下記の通り納付いたします。
但し、弁済業務保証金分担金の返還に際しては、宅地建物取引業法第64条の11第4項に基づく公告に関する費用及び同法第64条の10第1項、第2項に定める還付充当金の納付業務、並びに貴協会入会金・会費等に関する規則第4条及び第5条に定める会費及び退会等負担金（主たる事務所2万円、従たる事務所1ヶ所につき1万円）その他私が貴協会に対して負担する一切の債務に充当・相殺されることに異議なく承諾いたします。</t>
    <rPh sb="171" eb="174">
      <t>フタンキン</t>
    </rPh>
    <phoneticPr fontId="60"/>
  </si>
  <si>
    <t>会　長　　冨 士 松　洋　也　　殿</t>
    <rPh sb="5" eb="6">
      <t>トミ</t>
    </rPh>
    <rPh sb="7" eb="8">
      <t>シ</t>
    </rPh>
    <rPh sb="9" eb="10">
      <t>マツ</t>
    </rPh>
    <rPh sb="11" eb="12">
      <t>ヨウ</t>
    </rPh>
    <rPh sb="13" eb="14">
      <t>ナリ</t>
    </rPh>
    <phoneticPr fontId="4"/>
  </si>
  <si>
    <r>
      <t>会　長　　冨士松　洋也</t>
    </r>
    <r>
      <rPr>
        <sz val="12"/>
        <color theme="1"/>
        <rFont val="ＭＳ 明朝"/>
        <family val="1"/>
        <charset val="128"/>
      </rPr>
      <t>　</t>
    </r>
    <r>
      <rPr>
        <sz val="11"/>
        <color theme="1"/>
        <rFont val="ＭＳ 明朝"/>
        <family val="1"/>
        <charset val="128"/>
      </rPr>
      <t>　殿</t>
    </r>
    <rPh sb="5" eb="8">
      <t>フジマツ</t>
    </rPh>
    <rPh sb="9" eb="11">
      <t>ヒロヤ</t>
    </rPh>
    <phoneticPr fontId="4"/>
  </si>
  <si>
    <t>冨士松　洋也</t>
    <rPh sb="0" eb="3">
      <t>フジマツ</t>
    </rPh>
    <rPh sb="4" eb="6">
      <t>ヒロヤ</t>
    </rPh>
    <phoneticPr fontId="60"/>
  </si>
  <si>
    <t>三重本部長　冨士松　洋也</t>
    <rPh sb="0" eb="2">
      <t>ミエ</t>
    </rPh>
    <rPh sb="2" eb="5">
      <t>ホンブチョウ</t>
    </rPh>
    <rPh sb="6" eb="9">
      <t>フジマツ</t>
    </rPh>
    <rPh sb="10" eb="12">
      <t>ヒロヤ</t>
    </rPh>
    <phoneticPr fontId="60"/>
  </si>
  <si>
    <t>ｖ</t>
    <phoneticPr fontId="4"/>
  </si>
  <si>
    <t>三重本部長 　　冨士松　洋也</t>
    <rPh sb="0" eb="2">
      <t>ミエ</t>
    </rPh>
    <rPh sb="2" eb="5">
      <t>ホンブチョウ</t>
    </rPh>
    <rPh sb="8" eb="11">
      <t>フジマツ</t>
    </rPh>
    <rPh sb="12" eb="14">
      <t>ヒロヤ</t>
    </rPh>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</si>
</sst>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quot;(&quot;@&quot;)&quot;"/>
    <numFmt numFmtId="178" formatCode="\(@\)"/>
    <numFmt numFmtId="179" formatCode="00"/>
    <numFmt numFmtId="180" formatCode="#"/>
    <numFmt numFmtId="181" formatCode="0_ "/>
    <numFmt numFmtId="182" formatCode="0_);[Red]\(0\)"/>
  </numFmts>
  <fonts count="10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name val="ＭＳ 明朝"/>
      <family val="1"/>
      <charset val="128"/>
    </font>
    <font>
      <sz val="10"/>
      <name val="ＭＳ 明朝"/>
      <family val="1"/>
      <charset val="128"/>
    </font>
    <font>
      <sz val="8"/>
      <name val="ＭＳ 明朝"/>
      <family val="1"/>
      <charset val="128"/>
    </font>
    <font>
      <sz val="9"/>
      <name val="ＭＳ 明朝"/>
      <family val="1"/>
      <charset val="128"/>
    </font>
    <font>
      <sz val="12"/>
      <name val="ＭＳ 明朝"/>
      <family val="1"/>
      <charset val="128"/>
    </font>
    <font>
      <sz val="6"/>
      <name val="ＭＳ 明朝"/>
      <family val="1"/>
      <charset val="128"/>
    </font>
    <font>
      <sz val="14"/>
      <name val="ＭＳ 明朝"/>
      <family val="1"/>
      <charset val="128"/>
    </font>
    <font>
      <b/>
      <sz val="11"/>
      <name val="ＭＳ Ｐ明朝"/>
      <family val="1"/>
      <charset val="128"/>
    </font>
    <font>
      <sz val="16"/>
      <name val="ＭＳ 明朝"/>
      <family val="1"/>
      <charset val="128"/>
    </font>
    <font>
      <b/>
      <sz val="14"/>
      <name val="ＭＳ 明朝"/>
      <family val="1"/>
      <charset val="128"/>
    </font>
    <font>
      <b/>
      <sz val="18"/>
      <name val="ＭＳ 明朝"/>
      <family val="1"/>
      <charset val="128"/>
    </font>
    <font>
      <sz val="10.5"/>
      <name val="ＭＳ 明朝"/>
      <family val="1"/>
      <charset val="128"/>
    </font>
    <font>
      <b/>
      <sz val="18"/>
      <name val="ＭＳ ゴシック"/>
      <family val="3"/>
      <charset val="128"/>
    </font>
    <font>
      <b/>
      <sz val="11"/>
      <name val="ＭＳ 明朝"/>
      <family val="1"/>
      <charset val="128"/>
    </font>
    <font>
      <sz val="11"/>
      <color rgb="FF7030A0"/>
      <name val="ＭＳ 明朝"/>
      <family val="1"/>
      <charset val="128"/>
    </font>
    <font>
      <sz val="11"/>
      <name val="ＭＳ ゴシック"/>
      <family val="3"/>
      <charset val="128"/>
    </font>
    <font>
      <sz val="14"/>
      <name val="ＭＳ ゴシック"/>
      <family val="3"/>
      <charset val="128"/>
    </font>
    <font>
      <sz val="20"/>
      <name val="ＭＳ 明朝"/>
      <family val="1"/>
      <charset val="128"/>
    </font>
    <font>
      <sz val="12"/>
      <color rgb="FF000000"/>
      <name val="ＭＳ 明朝"/>
      <family val="1"/>
      <charset val="128"/>
    </font>
    <font>
      <u/>
      <sz val="11"/>
      <color theme="10"/>
      <name val="ＭＳ Ｐゴシック"/>
      <family val="3"/>
      <charset val="128"/>
    </font>
    <font>
      <sz val="11"/>
      <name val="ＭＳ Ｐゴシック"/>
      <family val="3"/>
      <charset val="128"/>
      <scheme val="minor"/>
    </font>
    <font>
      <sz val="11"/>
      <color theme="0" tint="-0.14999847407452621"/>
      <name val="ＭＳ Ｐゴシック"/>
      <family val="3"/>
      <charset val="128"/>
    </font>
    <font>
      <b/>
      <sz val="12"/>
      <name val="ＭＳ 明朝"/>
      <family val="1"/>
      <charset val="128"/>
    </font>
    <font>
      <sz val="11"/>
      <color rgb="FF0000FF"/>
      <name val="ＭＳ 明朝"/>
      <family val="1"/>
      <charset val="128"/>
    </font>
    <font>
      <b/>
      <sz val="11"/>
      <color rgb="FF0000FF"/>
      <name val="ＭＳ 明朝"/>
      <family val="1"/>
      <charset val="128"/>
    </font>
    <font>
      <sz val="11"/>
      <color theme="0" tint="-0.14999847407452621"/>
      <name val="ＭＳ 明朝"/>
      <family val="1"/>
      <charset val="128"/>
    </font>
    <font>
      <sz val="18"/>
      <name val="ＭＳ ゴシック"/>
      <family val="3"/>
      <charset val="128"/>
    </font>
    <font>
      <u/>
      <sz val="11"/>
      <color theme="10"/>
      <name val="ＭＳ Ｐ明朝"/>
      <family val="1"/>
      <charset val="128"/>
    </font>
    <font>
      <sz val="11"/>
      <color rgb="FF0000FF"/>
      <name val="ＭＳ Ｐゴシック"/>
      <family val="3"/>
      <charset val="128"/>
    </font>
    <font>
      <b/>
      <sz val="10"/>
      <name val="ＭＳ ゴシック"/>
      <family val="3"/>
      <charset val="128"/>
    </font>
    <font>
      <b/>
      <sz val="10"/>
      <name val="ＭＳ 明朝"/>
      <family val="1"/>
      <charset val="128"/>
    </font>
    <font>
      <sz val="11"/>
      <color rgb="FF0000FF"/>
      <name val="メイリオ"/>
      <family val="3"/>
      <charset val="128"/>
    </font>
    <font>
      <b/>
      <sz val="11"/>
      <color rgb="FF0000FF"/>
      <name val="Meiryo UI"/>
      <family val="3"/>
      <charset val="128"/>
    </font>
    <font>
      <sz val="11"/>
      <color rgb="FFFF0000"/>
      <name val="Meiryo UI"/>
      <family val="3"/>
      <charset val="128"/>
    </font>
    <font>
      <b/>
      <sz val="11"/>
      <name val="Meiryo UI"/>
      <family val="3"/>
      <charset val="128"/>
    </font>
    <font>
      <sz val="11"/>
      <color rgb="FF0000FF"/>
      <name val="Meiryo UI"/>
      <family val="3"/>
      <charset val="128"/>
    </font>
    <font>
      <sz val="11"/>
      <name val="Meiryo UI"/>
      <family val="3"/>
      <charset val="128"/>
    </font>
    <font>
      <sz val="10"/>
      <color rgb="FF0000FF"/>
      <name val="Meiryo UI"/>
      <family val="3"/>
      <charset val="128"/>
    </font>
    <font>
      <b/>
      <sz val="12"/>
      <color rgb="FF0000FF"/>
      <name val="Meiryo UI"/>
      <family val="3"/>
      <charset val="128"/>
    </font>
    <font>
      <b/>
      <sz val="10"/>
      <color indexed="81"/>
      <name val="Meiryo UI"/>
      <family val="3"/>
      <charset val="128"/>
    </font>
    <font>
      <b/>
      <sz val="11"/>
      <color indexed="81"/>
      <name val="Meiryo UI"/>
      <family val="3"/>
      <charset val="128"/>
    </font>
    <font>
      <sz val="10.5"/>
      <color rgb="FF0000FF"/>
      <name val="Meiryo UI"/>
      <family val="3"/>
      <charset val="128"/>
    </font>
    <font>
      <u/>
      <sz val="10.5"/>
      <color rgb="FF0000FF"/>
      <name val="Meiryo UI"/>
      <family val="3"/>
      <charset val="128"/>
    </font>
    <font>
      <b/>
      <sz val="10.5"/>
      <color rgb="FF0000FF"/>
      <name val="Meiryo UI"/>
      <family val="3"/>
      <charset val="128"/>
    </font>
    <font>
      <u/>
      <sz val="11"/>
      <color rgb="FF0000FF"/>
      <name val="Meiryo UI"/>
      <family val="3"/>
      <charset val="128"/>
    </font>
    <font>
      <b/>
      <u/>
      <sz val="11"/>
      <color rgb="FF0000FF"/>
      <name val="Meiryo UI"/>
      <family val="3"/>
      <charset val="128"/>
    </font>
    <font>
      <b/>
      <sz val="11"/>
      <color rgb="FFFF0000"/>
      <name val="Meiryo UI"/>
      <family val="3"/>
      <charset val="128"/>
    </font>
    <font>
      <b/>
      <sz val="18"/>
      <color indexed="39"/>
      <name val="Meiryo UI"/>
      <family val="3"/>
      <charset val="128"/>
    </font>
    <font>
      <sz val="9"/>
      <color theme="0" tint="-4.9989318521683403E-2"/>
      <name val="ＭＳ 明朝"/>
      <family val="1"/>
      <charset val="128"/>
    </font>
    <font>
      <sz val="6"/>
      <color theme="0" tint="-0.249977111117893"/>
      <name val="ＭＳ 明朝"/>
      <family val="1"/>
      <charset val="128"/>
    </font>
    <font>
      <u val="double"/>
      <sz val="11"/>
      <color rgb="FF0000FF"/>
      <name val="Meiryo UI"/>
      <family val="3"/>
      <charset val="128"/>
    </font>
    <font>
      <sz val="10"/>
      <color rgb="FFFF0000"/>
      <name val="ＭＳ 明朝"/>
      <family val="1"/>
      <charset val="128"/>
    </font>
    <font>
      <b/>
      <sz val="14"/>
      <color theme="1"/>
      <name val="ＭＳ 明朝"/>
      <family val="1"/>
      <charset val="128"/>
    </font>
    <font>
      <sz val="6"/>
      <name val="ＭＳ Ｐゴシック"/>
      <family val="2"/>
      <charset val="128"/>
      <scheme val="minor"/>
    </font>
    <font>
      <sz val="11"/>
      <color theme="1"/>
      <name val="ＭＳ 明朝"/>
      <family val="1"/>
      <charset val="128"/>
    </font>
    <font>
      <sz val="10.5"/>
      <color theme="1"/>
      <name val="ＭＳ 明朝"/>
      <family val="1"/>
      <charset val="128"/>
    </font>
    <font>
      <sz val="10"/>
      <color theme="1"/>
      <name val="ＭＳ 明朝"/>
      <family val="1"/>
      <charset val="128"/>
    </font>
    <font>
      <sz val="12"/>
      <color theme="1"/>
      <name val="ＭＳ 明朝"/>
      <family val="1"/>
      <charset val="128"/>
    </font>
    <font>
      <sz val="7"/>
      <color theme="1"/>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
      <sz val="20"/>
      <color theme="1"/>
      <name val="ＭＳ 明朝"/>
      <family val="1"/>
      <charset val="128"/>
    </font>
    <font>
      <sz val="12"/>
      <color rgb="FFFF0000"/>
      <name val="ＭＳ 明朝"/>
      <family val="1"/>
      <charset val="128"/>
    </font>
    <font>
      <sz val="16"/>
      <color theme="1"/>
      <name val="ＭＳ 明朝"/>
      <family val="1"/>
      <charset val="128"/>
    </font>
    <font>
      <sz val="11"/>
      <color rgb="FFFF0000"/>
      <name val="ＭＳ 明朝"/>
      <family val="1"/>
      <charset val="128"/>
    </font>
    <font>
      <sz val="24"/>
      <color theme="1"/>
      <name val="ＭＳ 明朝"/>
      <family val="1"/>
      <charset val="128"/>
    </font>
    <font>
      <sz val="6"/>
      <color theme="1"/>
      <name val="ＭＳ 明朝"/>
      <family val="1"/>
      <charset val="128"/>
    </font>
    <font>
      <sz val="14"/>
      <color theme="1"/>
      <name val="ＭＳ Ｐゴシック"/>
      <family val="2"/>
      <charset val="128"/>
      <scheme val="minor"/>
    </font>
    <font>
      <sz val="22"/>
      <color theme="1"/>
      <name val="ＭＳ 明朝"/>
      <family val="1"/>
      <charset val="128"/>
    </font>
    <font>
      <sz val="9"/>
      <color rgb="FFFF0000"/>
      <name val="ＭＳ ゴシック"/>
      <family val="3"/>
      <charset val="128"/>
    </font>
    <font>
      <sz val="12"/>
      <color theme="1"/>
      <name val="ＭＳ Ｐゴシック"/>
      <family val="2"/>
      <charset val="128"/>
      <scheme val="minor"/>
    </font>
    <font>
      <b/>
      <sz val="9"/>
      <color theme="1"/>
      <name val="ＭＳ 明朝"/>
      <family val="1"/>
      <charset val="128"/>
    </font>
    <font>
      <sz val="10"/>
      <color rgb="FFFF0000"/>
      <name val="ＭＳ ゴシック"/>
      <family val="3"/>
      <charset val="128"/>
    </font>
    <font>
      <sz val="18"/>
      <color theme="1"/>
      <name val="ＭＳ 明朝"/>
      <family val="1"/>
      <charset val="128"/>
    </font>
    <font>
      <sz val="48"/>
      <color theme="1"/>
      <name val="ＭＳ 明朝"/>
      <family val="1"/>
      <charset val="128"/>
    </font>
    <font>
      <sz val="8"/>
      <color rgb="FFFF0000"/>
      <name val="ＭＳ ゴシック"/>
      <family val="3"/>
      <charset val="128"/>
    </font>
    <font>
      <b/>
      <sz val="12"/>
      <color theme="1"/>
      <name val="ＭＳ 明朝"/>
      <family val="1"/>
      <charset val="128"/>
    </font>
    <font>
      <sz val="6"/>
      <color rgb="FFFF0000"/>
      <name val="ＭＳ ゴシック"/>
      <family val="3"/>
      <charset val="128"/>
    </font>
    <font>
      <sz val="13"/>
      <color theme="1"/>
      <name val="ＭＳ 明朝"/>
      <family val="1"/>
      <charset val="128"/>
    </font>
    <font>
      <sz val="12"/>
      <name val="ＭＳ Ｐゴシック"/>
      <family val="3"/>
      <charset val="128"/>
    </font>
    <font>
      <b/>
      <sz val="16"/>
      <name val="ＭＳ ゴシック"/>
      <family val="3"/>
      <charset val="128"/>
    </font>
    <font>
      <sz val="9"/>
      <color theme="1"/>
      <name val="ＭＳ Ｐゴシック"/>
      <family val="2"/>
      <charset val="128"/>
      <scheme val="minor"/>
    </font>
    <font>
      <sz val="14"/>
      <name val="游ゴシック"/>
      <family val="3"/>
      <charset val="128"/>
    </font>
    <font>
      <sz val="16"/>
      <name val="ＭＳ Ｐゴシック"/>
      <family val="3"/>
      <charset val="128"/>
    </font>
    <font>
      <sz val="10"/>
      <color theme="1"/>
      <name val="ＭＳ Ｐゴシック"/>
      <family val="2"/>
      <charset val="128"/>
      <scheme val="minor"/>
    </font>
    <font>
      <sz val="8"/>
      <name val="ＭＳ Ｐゴシック"/>
      <family val="3"/>
      <charset val="128"/>
    </font>
    <font>
      <sz val="9"/>
      <name val="ＭＳ Ｐ明朝"/>
      <family val="1"/>
      <charset val="128"/>
    </font>
    <font>
      <sz val="8"/>
      <name val="游ゴシック"/>
      <family val="3"/>
      <charset val="128"/>
    </font>
    <font>
      <sz val="10"/>
      <name val="游ゴシック"/>
      <family val="3"/>
      <charset val="128"/>
    </font>
    <font>
      <sz val="10"/>
      <color theme="1"/>
      <name val="游ゴシック"/>
      <family val="3"/>
      <charset val="128"/>
    </font>
    <font>
      <sz val="8"/>
      <color theme="1"/>
      <name val="ＭＳ Ｐゴシック"/>
      <family val="2"/>
      <charset val="128"/>
      <scheme val="minor"/>
    </font>
    <font>
      <sz val="11"/>
      <name val="游ゴシック"/>
      <family val="3"/>
      <charset val="128"/>
    </font>
    <font>
      <sz val="9"/>
      <color theme="1"/>
      <name val="ＭＳ Ｐゴシック"/>
      <family val="3"/>
      <charset val="128"/>
      <scheme val="minor"/>
    </font>
  </fonts>
  <fills count="10">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rgb="FF66FF99"/>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s>
  <borders count="207">
    <border>
      <left/>
      <right/>
      <top/>
      <bottom/>
      <diagonal/>
    </border>
    <border>
      <left style="hair">
        <color indexed="64"/>
      </left>
      <right style="hair">
        <color indexed="64"/>
      </right>
      <top style="hair">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dotted">
        <color indexed="64"/>
      </top>
      <bottom/>
      <diagonal/>
    </border>
    <border>
      <left/>
      <right/>
      <top/>
      <bottom style="dotted">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hair">
        <color indexed="64"/>
      </left>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thin">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hair">
        <color indexed="64"/>
      </top>
      <bottom style="hair">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style="hair">
        <color indexed="64"/>
      </top>
      <bottom style="hair">
        <color indexed="64"/>
      </bottom>
      <diagonal/>
    </border>
    <border>
      <left style="hair">
        <color indexed="64"/>
      </left>
      <right/>
      <top style="hair">
        <color indexed="64"/>
      </top>
      <bottom/>
      <diagonal/>
    </border>
    <border>
      <left/>
      <right style="dotted">
        <color indexed="64"/>
      </right>
      <top style="hair">
        <color indexed="64"/>
      </top>
      <bottom/>
      <diagonal/>
    </border>
    <border>
      <left style="hair">
        <color indexed="64"/>
      </left>
      <right/>
      <top/>
      <bottom style="hair">
        <color indexed="64"/>
      </bottom>
      <diagonal/>
    </border>
    <border>
      <left/>
      <right style="dotted">
        <color indexed="64"/>
      </right>
      <top/>
      <bottom style="hair">
        <color indexed="64"/>
      </bottom>
      <diagonal/>
    </border>
    <border>
      <left/>
      <right style="hair">
        <color indexed="64"/>
      </right>
      <top style="hair">
        <color indexed="64"/>
      </top>
      <bottom/>
      <diagonal/>
    </border>
    <border>
      <left style="dotted">
        <color indexed="64"/>
      </left>
      <right/>
      <top style="hair">
        <color indexed="64"/>
      </top>
      <bottom/>
      <diagonal/>
    </border>
    <border>
      <left style="dotted">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rgb="FFFF0000"/>
      </left>
      <right style="double">
        <color rgb="FFFF0000"/>
      </right>
      <top style="double">
        <color rgb="FFFF0000"/>
      </top>
      <bottom style="double">
        <color rgb="FFFF0000"/>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style="thin">
        <color rgb="FFFF0000"/>
      </left>
      <right style="thin">
        <color rgb="FFFF0000"/>
      </right>
      <top style="thin">
        <color rgb="FFFF0000"/>
      </top>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00FF"/>
      </left>
      <right/>
      <top style="thin">
        <color rgb="FF0000FF"/>
      </top>
      <bottom/>
      <diagonal/>
    </border>
    <border>
      <left/>
      <right/>
      <top style="thin">
        <color rgb="FF0000FF"/>
      </top>
      <bottom/>
      <diagonal/>
    </border>
    <border>
      <left/>
      <right style="thin">
        <color rgb="FF0000FF"/>
      </right>
      <top style="thin">
        <color rgb="FF0000FF"/>
      </top>
      <bottom/>
      <diagonal/>
    </border>
    <border>
      <left style="thin">
        <color rgb="FF0000FF"/>
      </left>
      <right/>
      <top/>
      <bottom/>
      <diagonal/>
    </border>
    <border>
      <left/>
      <right style="thin">
        <color rgb="FF0000FF"/>
      </right>
      <top/>
      <bottom/>
      <diagonal/>
    </border>
    <border>
      <left style="thin">
        <color rgb="FF0000FF"/>
      </left>
      <right/>
      <top/>
      <bottom style="thin">
        <color rgb="FF0000FF"/>
      </bottom>
      <diagonal/>
    </border>
    <border>
      <left/>
      <right/>
      <top/>
      <bottom style="thin">
        <color rgb="FF0000FF"/>
      </bottom>
      <diagonal/>
    </border>
    <border>
      <left/>
      <right style="thin">
        <color rgb="FF0000FF"/>
      </right>
      <top/>
      <bottom style="thin">
        <color rgb="FF0000FF"/>
      </bottom>
      <diagonal/>
    </border>
    <border>
      <left style="thin">
        <color indexed="64"/>
      </left>
      <right/>
      <top style="hair">
        <color indexed="64"/>
      </top>
      <bottom/>
      <diagonal/>
    </border>
    <border>
      <left/>
      <right style="medium">
        <color auto="1"/>
      </right>
      <top style="hair">
        <color indexed="64"/>
      </top>
      <bottom/>
      <diagonal/>
    </border>
    <border>
      <left style="thin">
        <color indexed="64"/>
      </left>
      <right/>
      <top/>
      <bottom style="hair">
        <color indexed="64"/>
      </bottom>
      <diagonal/>
    </border>
    <border>
      <left/>
      <right style="medium">
        <color auto="1"/>
      </right>
      <top/>
      <bottom style="hair">
        <color indexed="64"/>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
      <left style="medium">
        <color rgb="FF0000FF"/>
      </left>
      <right/>
      <top/>
      <bottom/>
      <diagonal/>
    </border>
    <border>
      <left/>
      <right style="medium">
        <color rgb="FF0000FF"/>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medium">
        <color indexed="64"/>
      </right>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dashed">
        <color indexed="64"/>
      </bottom>
      <diagonal/>
    </border>
    <border>
      <left style="thin">
        <color indexed="64"/>
      </left>
      <right/>
      <top style="dashed">
        <color indexed="64"/>
      </top>
      <bottom/>
      <diagonal/>
    </border>
    <border>
      <left/>
      <right style="medium">
        <color indexed="64"/>
      </right>
      <top style="dashed">
        <color indexed="64"/>
      </top>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medium">
        <color indexed="64"/>
      </left>
      <right/>
      <top style="hair">
        <color indexed="64"/>
      </top>
      <bottom/>
      <diagonal/>
    </border>
    <border>
      <left style="medium">
        <color indexed="64"/>
      </left>
      <right/>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9">
    <xf numFmtId="0" fontId="0" fillId="0" borderId="0"/>
    <xf numFmtId="38" fontId="3" fillId="0" borderId="0" applyFont="0" applyFill="0" applyBorder="0" applyAlignment="0" applyProtection="0"/>
    <xf numFmtId="0" fontId="26" fillId="0" borderId="0" applyNumberForma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853">
    <xf numFmtId="0" fontId="0" fillId="0" borderId="0" xfId="0"/>
    <xf numFmtId="0" fontId="0" fillId="0" borderId="0" xfId="0" applyAlignment="1">
      <alignment vertical="center"/>
    </xf>
    <xf numFmtId="0" fontId="7" fillId="0" borderId="0" xfId="0" applyFont="1"/>
    <xf numFmtId="0" fontId="8" fillId="0" borderId="0" xfId="0" applyFont="1" applyAlignment="1">
      <alignment horizontal="left" vertical="center"/>
    </xf>
    <xf numFmtId="0" fontId="8" fillId="0" borderId="0" xfId="0" applyFont="1" applyAlignment="1">
      <alignment vertical="center"/>
    </xf>
    <xf numFmtId="0" fontId="7" fillId="0" borderId="2" xfId="0" applyFont="1" applyBorder="1"/>
    <xf numFmtId="0" fontId="7" fillId="0" borderId="3" xfId="0" applyFont="1" applyBorder="1"/>
    <xf numFmtId="0" fontId="7" fillId="0" borderId="4" xfId="0" applyFont="1" applyBorder="1"/>
    <xf numFmtId="0" fontId="7" fillId="0" borderId="5" xfId="0" applyFont="1" applyBorder="1"/>
    <xf numFmtId="0" fontId="7" fillId="0" borderId="6" xfId="0" applyFont="1" applyBorder="1"/>
    <xf numFmtId="0" fontId="5" fillId="0" borderId="0" xfId="0" applyFont="1"/>
    <xf numFmtId="0" fontId="8" fillId="0" borderId="0" xfId="0" applyFont="1"/>
    <xf numFmtId="0" fontId="7" fillId="0" borderId="7" xfId="0" applyFont="1" applyBorder="1"/>
    <xf numFmtId="0" fontId="7" fillId="0" borderId="8" xfId="0" applyFont="1" applyBorder="1"/>
    <xf numFmtId="0" fontId="7" fillId="0" borderId="9" xfId="0" applyFont="1" applyBorder="1"/>
    <xf numFmtId="0" fontId="10" fillId="0" borderId="0" xfId="0" applyFont="1" applyAlignment="1">
      <alignment horizontal="right"/>
    </xf>
    <xf numFmtId="0" fontId="10" fillId="0" borderId="2" xfId="0" applyFont="1" applyBorder="1" applyAlignment="1">
      <alignment horizontal="right"/>
    </xf>
    <xf numFmtId="0" fontId="10" fillId="0" borderId="7" xfId="0" applyFont="1" applyBorder="1" applyAlignment="1">
      <alignment horizontal="right"/>
    </xf>
    <xf numFmtId="0" fontId="10" fillId="0" borderId="3" xfId="0" applyFont="1" applyBorder="1" applyAlignment="1">
      <alignment horizontal="right"/>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xf numFmtId="0" fontId="7" fillId="0" borderId="14" xfId="0" applyFont="1" applyBorder="1"/>
    <xf numFmtId="0" fontId="7" fillId="0" borderId="15" xfId="0" applyFont="1" applyBorder="1"/>
    <xf numFmtId="0" fontId="7" fillId="0" borderId="16" xfId="0" applyFont="1" applyBorder="1"/>
    <xf numFmtId="0" fontId="7" fillId="0" borderId="17" xfId="0" applyFont="1" applyBorder="1"/>
    <xf numFmtId="0" fontId="9" fillId="0" borderId="0" xfId="0" applyFont="1" applyAlignment="1">
      <alignment horizontal="right" vertical="top"/>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2" xfId="0" applyFont="1" applyBorder="1" applyAlignment="1">
      <alignment vertical="center"/>
    </xf>
    <xf numFmtId="0" fontId="7" fillId="0" borderId="3" xfId="0" applyFont="1" applyBorder="1" applyAlignment="1">
      <alignment horizontal="center" vertical="center"/>
    </xf>
    <xf numFmtId="0" fontId="11" fillId="0" borderId="0" xfId="0" applyFont="1" applyAlignment="1">
      <alignment vertical="center"/>
    </xf>
    <xf numFmtId="0" fontId="18" fillId="0" borderId="0" xfId="0" applyFont="1" applyAlignment="1">
      <alignment vertical="center"/>
    </xf>
    <xf numFmtId="0" fontId="7" fillId="0" borderId="2" xfId="0" applyFont="1" applyBorder="1" applyAlignment="1">
      <alignment horizontal="center" vertical="center"/>
    </xf>
    <xf numFmtId="0" fontId="7" fillId="0" borderId="0" xfId="0" applyFont="1" applyAlignment="1">
      <alignment horizontal="distributed" vertical="justify"/>
    </xf>
    <xf numFmtId="0" fontId="7" fillId="0" borderId="0" xfId="0" applyFont="1" applyAlignment="1">
      <alignment horizontal="distributed" vertical="center"/>
    </xf>
    <xf numFmtId="0" fontId="10" fillId="0" borderId="0" xfId="0" applyFont="1" applyAlignment="1">
      <alignment horizontal="right" vertical="center"/>
    </xf>
    <xf numFmtId="49" fontId="8" fillId="0" borderId="0" xfId="0" applyNumberFormat="1" applyFont="1" applyAlignment="1">
      <alignment horizontal="center" vertical="center"/>
    </xf>
    <xf numFmtId="49" fontId="8" fillId="0" borderId="3"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1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distributed" vertical="center"/>
    </xf>
    <xf numFmtId="0" fontId="7" fillId="0" borderId="31"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0" fontId="8" fillId="0" borderId="32" xfId="0" applyFont="1" applyBorder="1" applyAlignment="1">
      <alignment vertical="center"/>
    </xf>
    <xf numFmtId="0" fontId="7" fillId="0" borderId="3" xfId="0" applyFont="1" applyBorder="1" applyAlignment="1">
      <alignment vertical="center"/>
    </xf>
    <xf numFmtId="0" fontId="7" fillId="0" borderId="5" xfId="0" applyFont="1" applyBorder="1" applyAlignment="1">
      <alignment vertical="center"/>
    </xf>
    <xf numFmtId="49" fontId="8" fillId="0" borderId="0" xfId="0" applyNumberFormat="1" applyFont="1" applyAlignment="1">
      <alignment horizontal="right" vertical="center"/>
    </xf>
    <xf numFmtId="0" fontId="7" fillId="0" borderId="4" xfId="0" applyFont="1" applyBorder="1" applyAlignment="1">
      <alignment vertical="center"/>
    </xf>
    <xf numFmtId="0" fontId="10" fillId="0" borderId="0" xfId="0" applyFont="1" applyAlignment="1">
      <alignment horizontal="center" vertical="center"/>
    </xf>
    <xf numFmtId="0" fontId="8" fillId="0" borderId="1" xfId="0" applyFont="1" applyBorder="1" applyAlignment="1">
      <alignment horizontal="left" vertical="center"/>
    </xf>
    <xf numFmtId="0" fontId="8" fillId="0" borderId="4" xfId="0" applyFont="1" applyBorder="1" applyAlignment="1">
      <alignment horizontal="center" vertical="center"/>
    </xf>
    <xf numFmtId="0" fontId="10" fillId="0" borderId="0" xfId="0" applyFont="1" applyAlignment="1">
      <alignment horizontal="center" vertical="top" textRotation="255"/>
    </xf>
    <xf numFmtId="0" fontId="7" fillId="0" borderId="0" xfId="0" applyFont="1" applyAlignment="1">
      <alignment vertical="distributed"/>
    </xf>
    <xf numFmtId="0" fontId="8" fillId="0" borderId="34" xfId="0" applyFont="1" applyBorder="1" applyAlignment="1">
      <alignment vertical="center"/>
    </xf>
    <xf numFmtId="0" fontId="8" fillId="0" borderId="34" xfId="0" applyFont="1" applyBorder="1" applyAlignment="1">
      <alignment horizontal="right" vertical="center"/>
    </xf>
    <xf numFmtId="0" fontId="7" fillId="0" borderId="19" xfId="0" applyFont="1" applyBorder="1" applyAlignment="1">
      <alignment horizontal="center" vertical="center"/>
    </xf>
    <xf numFmtId="0" fontId="7" fillId="0" borderId="0" xfId="0" quotePrefix="1" applyFont="1"/>
    <xf numFmtId="0" fontId="7" fillId="0" borderId="30" xfId="0" applyFont="1" applyBorder="1" applyAlignment="1">
      <alignment vertical="center"/>
    </xf>
    <xf numFmtId="0" fontId="7" fillId="0" borderId="14" xfId="0" applyFont="1" applyBorder="1" applyAlignment="1">
      <alignment vertical="center"/>
    </xf>
    <xf numFmtId="0" fontId="9" fillId="0" borderId="21" xfId="0" applyFont="1" applyBorder="1" applyAlignment="1">
      <alignment vertical="center" textRotation="255"/>
    </xf>
    <xf numFmtId="0" fontId="7" fillId="0" borderId="21" xfId="0" applyFont="1" applyBorder="1" applyAlignment="1">
      <alignment vertical="center"/>
    </xf>
    <xf numFmtId="0" fontId="10" fillId="0" borderId="35" xfId="0" applyFont="1" applyBorder="1" applyAlignment="1">
      <alignment vertical="center"/>
    </xf>
    <xf numFmtId="0" fontId="10" fillId="0" borderId="0" xfId="0" applyFont="1" applyAlignment="1">
      <alignment vertical="center"/>
    </xf>
    <xf numFmtId="0" fontId="9" fillId="0" borderId="19" xfId="0" applyFont="1" applyBorder="1" applyAlignment="1">
      <alignment vertical="center" textRotation="255"/>
    </xf>
    <xf numFmtId="0" fontId="12" fillId="0" borderId="0" xfId="0" applyFont="1" applyAlignment="1">
      <alignment horizontal="center" vertical="top"/>
    </xf>
    <xf numFmtId="0" fontId="7" fillId="0" borderId="8" xfId="0" applyFont="1" applyBorder="1" applyAlignment="1">
      <alignment vertical="center"/>
    </xf>
    <xf numFmtId="0" fontId="8" fillId="0" borderId="38" xfId="0" applyFont="1" applyBorder="1" applyAlignment="1">
      <alignment vertical="center"/>
    </xf>
    <xf numFmtId="0" fontId="7" fillId="0" borderId="4" xfId="0" applyFont="1" applyBorder="1" applyAlignment="1">
      <alignment horizontal="center" vertical="center"/>
    </xf>
    <xf numFmtId="0" fontId="9" fillId="0" borderId="0" xfId="0" applyFont="1" applyAlignment="1">
      <alignment horizontal="right" vertical="center"/>
    </xf>
    <xf numFmtId="0" fontId="7" fillId="0" borderId="7" xfId="0" applyFont="1" applyBorder="1" applyAlignment="1">
      <alignment vertical="center"/>
    </xf>
    <xf numFmtId="0" fontId="7" fillId="0" borderId="6" xfId="0" applyFont="1" applyBorder="1" applyAlignment="1">
      <alignment vertical="center"/>
    </xf>
    <xf numFmtId="0" fontId="7" fillId="0" borderId="16" xfId="0" applyFont="1" applyBorder="1" applyAlignment="1">
      <alignment vertical="center"/>
    </xf>
    <xf numFmtId="0" fontId="11" fillId="0" borderId="0" xfId="0" applyFont="1" applyAlignment="1">
      <alignment horizontal="distributed" vertical="center"/>
    </xf>
    <xf numFmtId="0" fontId="5" fillId="0" borderId="0" xfId="0" applyFont="1" applyAlignment="1">
      <alignment vertical="center"/>
    </xf>
    <xf numFmtId="0" fontId="7" fillId="0" borderId="1" xfId="0" applyFont="1" applyBorder="1" applyAlignment="1">
      <alignment vertical="center"/>
    </xf>
    <xf numFmtId="0" fontId="17" fillId="0" borderId="0" xfId="0" applyFont="1" applyAlignment="1">
      <alignment horizontal="left" vertical="center"/>
    </xf>
    <xf numFmtId="0" fontId="7" fillId="0" borderId="0" xfId="0" applyFont="1" applyAlignment="1">
      <alignment horizontal="right" vertical="center"/>
    </xf>
    <xf numFmtId="0" fontId="13" fillId="0" borderId="0" xfId="0" applyFont="1" applyAlignment="1">
      <alignment vertical="center"/>
    </xf>
    <xf numFmtId="0" fontId="7" fillId="0" borderId="15" xfId="0" applyFont="1" applyBorder="1" applyAlignment="1">
      <alignment vertical="center"/>
    </xf>
    <xf numFmtId="0" fontId="10" fillId="0" borderId="20" xfId="0" applyFont="1" applyBorder="1" applyAlignment="1">
      <alignment vertical="center"/>
    </xf>
    <xf numFmtId="0" fontId="7" fillId="0" borderId="19" xfId="0" applyFont="1" applyBorder="1" applyAlignment="1">
      <alignment vertical="center"/>
    </xf>
    <xf numFmtId="0" fontId="11" fillId="0" borderId="0" xfId="0" applyFont="1" applyAlignment="1">
      <alignment horizontal="left" vertical="center"/>
    </xf>
    <xf numFmtId="0" fontId="11" fillId="0" borderId="20" xfId="0" applyFont="1" applyBorder="1" applyAlignment="1">
      <alignment horizontal="left" vertical="center"/>
    </xf>
    <xf numFmtId="0" fontId="11" fillId="0" borderId="20" xfId="0" applyFont="1" applyBorder="1" applyAlignment="1">
      <alignment vertical="center"/>
    </xf>
    <xf numFmtId="0" fontId="11" fillId="0" borderId="19" xfId="0" applyFont="1" applyBorder="1" applyAlignment="1">
      <alignment vertical="center"/>
    </xf>
    <xf numFmtId="0" fontId="7" fillId="0" borderId="20" xfId="0" applyFont="1" applyBorder="1" applyAlignment="1">
      <alignment vertical="center"/>
    </xf>
    <xf numFmtId="0" fontId="13" fillId="0" borderId="20" xfId="0" applyFont="1" applyBorder="1" applyAlignment="1">
      <alignment vertical="center"/>
    </xf>
    <xf numFmtId="0" fontId="13" fillId="0" borderId="0" xfId="0" applyFont="1" applyAlignment="1">
      <alignment horizontal="distributed" vertical="center"/>
    </xf>
    <xf numFmtId="0" fontId="7" fillId="0" borderId="9" xfId="0" applyFont="1" applyBorder="1" applyAlignment="1">
      <alignment vertical="center"/>
    </xf>
    <xf numFmtId="0" fontId="7" fillId="0" borderId="18" xfId="0" applyFont="1" applyBorder="1" applyAlignment="1">
      <alignment vertical="center"/>
    </xf>
    <xf numFmtId="0" fontId="13" fillId="0" borderId="21" xfId="0" applyFont="1" applyBorder="1" applyAlignment="1">
      <alignment vertical="center"/>
    </xf>
    <xf numFmtId="0" fontId="13" fillId="0" borderId="14" xfId="0" applyFont="1" applyBorder="1" applyAlignment="1">
      <alignment vertical="center"/>
    </xf>
    <xf numFmtId="0" fontId="13" fillId="0" borderId="18" xfId="0" applyFont="1" applyBorder="1" applyAlignment="1">
      <alignment vertical="center"/>
    </xf>
    <xf numFmtId="0" fontId="13" fillId="0" borderId="8" xfId="0" applyFont="1" applyBorder="1" applyAlignment="1">
      <alignment vertical="center"/>
    </xf>
    <xf numFmtId="0" fontId="16" fillId="0" borderId="0" xfId="0" applyFont="1" applyAlignment="1">
      <alignment vertical="center"/>
    </xf>
    <xf numFmtId="0" fontId="7" fillId="0" borderId="0" xfId="0" applyFont="1" applyAlignment="1">
      <alignment horizontal="right" vertical="top"/>
    </xf>
    <xf numFmtId="0" fontId="7" fillId="0" borderId="0" xfId="0" applyFont="1" applyAlignment="1">
      <alignment horizontal="right"/>
    </xf>
    <xf numFmtId="0" fontId="20" fillId="0" borderId="0" xfId="0" applyFont="1" applyAlignment="1">
      <alignment horizontal="right"/>
    </xf>
    <xf numFmtId="0" fontId="7" fillId="0" borderId="0" xfId="0" applyFont="1" applyAlignment="1">
      <alignment horizontal="center" vertical="top" textRotation="255"/>
    </xf>
    <xf numFmtId="0" fontId="7" fillId="0" borderId="4" xfId="0" applyFont="1" applyBorder="1" applyAlignment="1">
      <alignment horizontal="right"/>
    </xf>
    <xf numFmtId="0" fontId="7" fillId="0" borderId="0" xfId="0" applyFont="1" applyAlignment="1">
      <alignment horizontal="center" vertical="center" textRotation="255"/>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7" fillId="0" borderId="8" xfId="0" applyFont="1" applyBorder="1" applyAlignment="1">
      <alignment horizontal="center" vertical="center"/>
    </xf>
    <xf numFmtId="0" fontId="8" fillId="0" borderId="15" xfId="0" applyFont="1" applyBorder="1" applyAlignment="1">
      <alignment vertical="center"/>
    </xf>
    <xf numFmtId="0" fontId="8" fillId="0" borderId="21" xfId="0" applyFont="1" applyBorder="1" applyAlignment="1">
      <alignment vertical="center"/>
    </xf>
    <xf numFmtId="0" fontId="8" fillId="0" borderId="14" xfId="0" applyFont="1" applyBorder="1" applyAlignment="1">
      <alignment vertical="center"/>
    </xf>
    <xf numFmtId="0" fontId="8" fillId="0" borderId="9" xfId="0" applyFont="1" applyBorder="1" applyAlignment="1">
      <alignment vertical="center"/>
    </xf>
    <xf numFmtId="0" fontId="8" fillId="0" borderId="18" xfId="0" applyFont="1" applyBorder="1" applyAlignment="1">
      <alignment vertical="center"/>
    </xf>
    <xf numFmtId="0" fontId="8" fillId="0" borderId="8" xfId="0" applyFont="1" applyBorder="1" applyAlignment="1">
      <alignment vertical="center"/>
    </xf>
    <xf numFmtId="0" fontId="0" fillId="0" borderId="3" xfId="0"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5" fillId="0" borderId="0" xfId="0" applyFont="1" applyAlignment="1">
      <alignment horizontal="center" vertical="center" textRotation="255"/>
    </xf>
    <xf numFmtId="0" fontId="6" fillId="0" borderId="0" xfId="0" applyFont="1" applyAlignment="1">
      <alignment horizontal="right" vertical="center"/>
    </xf>
    <xf numFmtId="0" fontId="0" fillId="0" borderId="6" xfId="0" applyBorder="1" applyAlignment="1">
      <alignment vertical="center"/>
    </xf>
    <xf numFmtId="0" fontId="0" fillId="0" borderId="10" xfId="0" applyBorder="1" applyAlignment="1">
      <alignment vertical="center"/>
    </xf>
    <xf numFmtId="0" fontId="7" fillId="0" borderId="10" xfId="0" applyFont="1" applyBorder="1" applyAlignment="1">
      <alignment vertical="center"/>
    </xf>
    <xf numFmtId="0" fontId="0" fillId="0" borderId="1" xfId="0" applyBorder="1" applyAlignment="1">
      <alignment vertical="center"/>
    </xf>
    <xf numFmtId="0" fontId="7" fillId="0" borderId="21" xfId="0" applyFont="1" applyBorder="1" applyAlignment="1">
      <alignment horizontal="center" vertical="center"/>
    </xf>
    <xf numFmtId="0" fontId="7" fillId="0" borderId="10" xfId="0" applyFont="1" applyBorder="1" applyAlignment="1">
      <alignment horizontal="center" vertical="center" shrinkToFit="1"/>
    </xf>
    <xf numFmtId="49" fontId="0" fillId="0" borderId="0" xfId="0" applyNumberFormat="1" applyAlignment="1">
      <alignment vertical="center"/>
    </xf>
    <xf numFmtId="0" fontId="8" fillId="0" borderId="0" xfId="0" applyFont="1" applyAlignment="1">
      <alignment horizontal="center" vertical="center" textRotation="255"/>
    </xf>
    <xf numFmtId="0" fontId="7" fillId="0" borderId="27" xfId="0" applyFont="1" applyBorder="1" applyAlignment="1">
      <alignment vertical="center"/>
    </xf>
    <xf numFmtId="49" fontId="7" fillId="0" borderId="0" xfId="0" applyNumberFormat="1" applyFont="1" applyAlignment="1">
      <alignment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27" xfId="0" applyFont="1" applyBorder="1" applyAlignment="1">
      <alignment horizontal="center" vertical="center"/>
    </xf>
    <xf numFmtId="0" fontId="7" fillId="0" borderId="14" xfId="0" applyFont="1" applyBorder="1" applyAlignment="1">
      <alignment horizontal="center" vertical="center" shrinkToFit="1"/>
    </xf>
    <xf numFmtId="0" fontId="7" fillId="0" borderId="8" xfId="0" applyFont="1" applyBorder="1" applyAlignment="1">
      <alignment horizontal="center" vertical="center" shrinkToFit="1"/>
    </xf>
    <xf numFmtId="0" fontId="22" fillId="0" borderId="20" xfId="0" applyFont="1" applyBorder="1" applyAlignment="1">
      <alignment vertical="center" shrinkToFit="1"/>
    </xf>
    <xf numFmtId="0" fontId="8" fillId="0" borderId="20" xfId="0" applyFont="1" applyBorder="1" applyAlignment="1">
      <alignment vertical="center"/>
    </xf>
    <xf numFmtId="0" fontId="7" fillId="0" borderId="0" xfId="0" applyFont="1" applyAlignment="1">
      <alignment vertical="center" wrapText="1"/>
    </xf>
    <xf numFmtId="0" fontId="7" fillId="0" borderId="25" xfId="0" applyFont="1" applyBorder="1" applyAlignment="1">
      <alignment vertical="center"/>
    </xf>
    <xf numFmtId="0" fontId="7" fillId="0" borderId="25" xfId="0" applyFont="1" applyBorder="1" applyAlignment="1">
      <alignment horizontal="center" vertical="center"/>
    </xf>
    <xf numFmtId="0" fontId="7" fillId="0" borderId="26" xfId="0" applyFont="1" applyBorder="1" applyAlignment="1">
      <alignment vertical="center"/>
    </xf>
    <xf numFmtId="0" fontId="8" fillId="0" borderId="0" xfId="0" applyFont="1" applyAlignment="1">
      <alignment horizontal="center" vertical="center" shrinkToFit="1"/>
    </xf>
    <xf numFmtId="0" fontId="8" fillId="0" borderId="19" xfId="0" applyFont="1" applyBorder="1" applyAlignment="1">
      <alignment horizontal="center" vertical="center" shrinkToFit="1"/>
    </xf>
    <xf numFmtId="0" fontId="7" fillId="0" borderId="81" xfId="0" applyFont="1" applyBorder="1" applyAlignment="1">
      <alignment vertical="center"/>
    </xf>
    <xf numFmtId="0" fontId="7" fillId="0" borderId="82" xfId="0" applyFont="1" applyBorder="1" applyAlignment="1">
      <alignment vertical="center"/>
    </xf>
    <xf numFmtId="0" fontId="7" fillId="0" borderId="84" xfId="0" applyFont="1" applyBorder="1" applyAlignment="1">
      <alignment vertical="center"/>
    </xf>
    <xf numFmtId="0" fontId="7" fillId="0" borderId="89" xfId="0" applyFont="1" applyBorder="1" applyAlignment="1">
      <alignment vertical="center"/>
    </xf>
    <xf numFmtId="0" fontId="7" fillId="0" borderId="91" xfId="0" applyFont="1" applyBorder="1" applyAlignment="1">
      <alignment vertical="center"/>
    </xf>
    <xf numFmtId="0" fontId="7" fillId="0" borderId="86" xfId="0" applyFont="1" applyBorder="1" applyAlignment="1">
      <alignment vertical="center"/>
    </xf>
    <xf numFmtId="0" fontId="7" fillId="0" borderId="87" xfId="0" applyFont="1" applyBorder="1" applyAlignment="1">
      <alignment vertical="center"/>
    </xf>
    <xf numFmtId="0" fontId="7" fillId="0" borderId="20" xfId="0" applyFont="1" applyBorder="1" applyAlignment="1">
      <alignment horizontal="center" vertical="center" shrinkToFit="1"/>
    </xf>
    <xf numFmtId="0" fontId="24" fillId="0" borderId="0" xfId="0" applyFont="1" applyAlignment="1">
      <alignment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7" fillId="0" borderId="83" xfId="0" applyFont="1" applyBorder="1" applyAlignment="1">
      <alignment vertical="center"/>
    </xf>
    <xf numFmtId="0" fontId="7" fillId="0" borderId="80" xfId="0" applyFont="1" applyBorder="1" applyAlignment="1">
      <alignment vertical="center"/>
    </xf>
    <xf numFmtId="0" fontId="7" fillId="0" borderId="85" xfId="0" applyFont="1" applyBorder="1" applyAlignment="1">
      <alignment vertical="center"/>
    </xf>
    <xf numFmtId="0" fontId="11" fillId="0" borderId="0" xfId="0" applyFont="1" applyAlignment="1">
      <alignment vertical="center" wrapText="1"/>
    </xf>
    <xf numFmtId="0" fontId="25" fillId="0" borderId="0" xfId="0" applyFont="1" applyAlignment="1">
      <alignment vertical="center" wrapText="1"/>
    </xf>
    <xf numFmtId="0" fontId="13" fillId="0" borderId="0" xfId="0" applyFont="1" applyAlignment="1">
      <alignment vertical="center" wrapText="1"/>
    </xf>
    <xf numFmtId="0" fontId="7" fillId="0" borderId="0" xfId="0" applyFont="1" applyAlignment="1">
      <alignment horizontal="center" vertical="center" shrinkToFit="1"/>
    </xf>
    <xf numFmtId="0" fontId="7" fillId="0" borderId="4" xfId="0" applyFont="1" applyBorder="1" applyAlignment="1">
      <alignment horizontal="center" vertical="top" wrapText="1"/>
    </xf>
    <xf numFmtId="0" fontId="7" fillId="0" borderId="4" xfId="0" applyFont="1" applyBorder="1" applyAlignment="1">
      <alignment horizontal="left" vertical="top" wrapText="1"/>
    </xf>
    <xf numFmtId="0" fontId="7" fillId="0" borderId="21" xfId="0" applyFont="1" applyBorder="1" applyAlignment="1">
      <alignment horizontal="left" vertical="center" wrapText="1"/>
    </xf>
    <xf numFmtId="0" fontId="7" fillId="0" borderId="18" xfId="0" applyFont="1" applyBorder="1" applyAlignment="1">
      <alignment horizontal="left" vertical="center" wrapText="1"/>
    </xf>
    <xf numFmtId="0" fontId="7" fillId="0" borderId="6" xfId="0" applyFont="1" applyBorder="1" applyAlignment="1">
      <alignment horizontal="left" vertical="top"/>
    </xf>
    <xf numFmtId="0" fontId="7" fillId="0" borderId="4" xfId="0" applyFont="1" applyBorder="1" applyAlignment="1">
      <alignment horizontal="center" vertical="top"/>
    </xf>
    <xf numFmtId="0" fontId="7" fillId="0" borderId="4" xfId="0" applyFont="1" applyBorder="1" applyAlignment="1">
      <alignment horizontal="left" vertical="top"/>
    </xf>
    <xf numFmtId="49" fontId="28" fillId="0" borderId="0" xfId="0" applyNumberFormat="1"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20" fillId="0" borderId="20" xfId="0" applyFont="1" applyBorder="1" applyAlignment="1">
      <alignment vertical="center"/>
    </xf>
    <xf numFmtId="0" fontId="29" fillId="0" borderId="0" xfId="0" applyFont="1" applyAlignment="1">
      <alignment vertical="center"/>
    </xf>
    <xf numFmtId="176" fontId="7" fillId="0" borderId="0" xfId="0" applyNumberFormat="1" applyFont="1" applyAlignment="1">
      <alignment vertical="center"/>
    </xf>
    <xf numFmtId="0" fontId="21" fillId="0" borderId="0" xfId="0" applyFont="1"/>
    <xf numFmtId="176" fontId="7" fillId="0" borderId="0" xfId="0" applyNumberFormat="1" applyFont="1"/>
    <xf numFmtId="0" fontId="7" fillId="0" borderId="0" xfId="0" applyFont="1" applyAlignment="1">
      <alignment vertical="justify"/>
    </xf>
    <xf numFmtId="0" fontId="7" fillId="0" borderId="0" xfId="0" quotePrefix="1" applyFont="1" applyAlignment="1">
      <alignment vertical="center"/>
    </xf>
    <xf numFmtId="0" fontId="10" fillId="0" borderId="0" xfId="0" applyFont="1" applyAlignment="1">
      <alignment horizontal="left" vertical="center"/>
    </xf>
    <xf numFmtId="0" fontId="7" fillId="0" borderId="0" xfId="0" applyFont="1" applyAlignment="1">
      <alignment horizontal="center"/>
    </xf>
    <xf numFmtId="0" fontId="31" fillId="0" borderId="0" xfId="0" applyFont="1" applyAlignment="1">
      <alignment vertical="center"/>
    </xf>
    <xf numFmtId="38" fontId="7" fillId="0" borderId="0" xfId="1" applyFont="1" applyBorder="1" applyAlignment="1">
      <alignment vertical="center"/>
    </xf>
    <xf numFmtId="0" fontId="7" fillId="0" borderId="21" xfId="0" applyFont="1" applyBorder="1" applyAlignment="1">
      <alignment horizontal="center" vertical="center" shrinkToFit="1"/>
    </xf>
    <xf numFmtId="0" fontId="32" fillId="0" borderId="0" xfId="0" applyFont="1"/>
    <xf numFmtId="0" fontId="27" fillId="0" borderId="20" xfId="0" applyFont="1" applyBorder="1" applyAlignment="1">
      <alignment vertical="center"/>
    </xf>
    <xf numFmtId="0" fontId="7" fillId="0" borderId="80" xfId="0" applyFont="1" applyBorder="1" applyAlignment="1">
      <alignment vertical="top" textRotation="255" indent="3"/>
    </xf>
    <xf numFmtId="0" fontId="7" fillId="0" borderId="81" xfId="0" applyFont="1" applyBorder="1" applyAlignment="1">
      <alignment vertical="top" textRotation="255" indent="3"/>
    </xf>
    <xf numFmtId="0" fontId="7" fillId="0" borderId="92" xfId="0" applyFont="1" applyBorder="1" applyAlignment="1">
      <alignment vertical="top" textRotation="255" indent="3"/>
    </xf>
    <xf numFmtId="0" fontId="7" fillId="0" borderId="83" xfId="0" applyFont="1" applyBorder="1" applyAlignment="1">
      <alignment vertical="top" textRotation="255" indent="3"/>
    </xf>
    <xf numFmtId="0" fontId="7" fillId="0" borderId="0" xfId="0" applyFont="1" applyAlignment="1">
      <alignment vertical="top" textRotation="255" indent="3"/>
    </xf>
    <xf numFmtId="0" fontId="7" fillId="0" borderId="19" xfId="0" applyFont="1" applyBorder="1" applyAlignment="1">
      <alignment vertical="top" textRotation="255" indent="3"/>
    </xf>
    <xf numFmtId="0" fontId="7" fillId="0" borderId="85" xfId="0" applyFont="1" applyBorder="1" applyAlignment="1">
      <alignment vertical="top" textRotation="255" indent="3"/>
    </xf>
    <xf numFmtId="0" fontId="7" fillId="0" borderId="86" xfId="0" applyFont="1" applyBorder="1" applyAlignment="1">
      <alignment vertical="top" textRotation="255" indent="3"/>
    </xf>
    <xf numFmtId="0" fontId="7" fillId="0" borderId="93" xfId="0" applyFont="1" applyBorder="1" applyAlignment="1">
      <alignment vertical="top" textRotation="255" indent="3"/>
    </xf>
    <xf numFmtId="0" fontId="7" fillId="0" borderId="0" xfId="0" applyFont="1" applyAlignment="1">
      <alignment vertical="top" textRotation="255"/>
    </xf>
    <xf numFmtId="0" fontId="34" fillId="0" borderId="0" xfId="2" applyFont="1" applyAlignment="1">
      <alignment vertical="center"/>
    </xf>
    <xf numFmtId="0" fontId="30" fillId="0" borderId="0" xfId="0" applyFont="1" applyAlignment="1">
      <alignment vertical="center"/>
    </xf>
    <xf numFmtId="0" fontId="35" fillId="0" borderId="0" xfId="0" applyFont="1" applyAlignment="1">
      <alignment vertical="center"/>
    </xf>
    <xf numFmtId="0" fontId="8" fillId="0" borderId="0" xfId="0" applyFont="1" applyAlignment="1">
      <alignment vertical="top"/>
    </xf>
    <xf numFmtId="0" fontId="8" fillId="0" borderId="0" xfId="0" applyFont="1" applyAlignment="1">
      <alignment vertical="top" wrapText="1"/>
    </xf>
    <xf numFmtId="49" fontId="7" fillId="0" borderId="21" xfId="0" applyNumberFormat="1" applyFont="1" applyBorder="1" applyAlignment="1">
      <alignment horizontal="center" vertical="center" shrinkToFit="1"/>
    </xf>
    <xf numFmtId="177" fontId="7" fillId="0" borderId="21" xfId="0" applyNumberFormat="1" applyFont="1" applyBorder="1" applyAlignment="1">
      <alignment horizontal="center" vertical="center" shrinkToFit="1"/>
    </xf>
    <xf numFmtId="0" fontId="7" fillId="0" borderId="37" xfId="0" quotePrefix="1" applyFont="1" applyBorder="1" applyAlignment="1">
      <alignment horizontal="center" vertical="center" textRotation="255"/>
    </xf>
    <xf numFmtId="0" fontId="7" fillId="0" borderId="13" xfId="0" quotePrefix="1" applyFont="1" applyBorder="1" applyAlignment="1">
      <alignment horizontal="center" vertical="center"/>
    </xf>
    <xf numFmtId="0" fontId="7" fillId="0" borderId="28" xfId="0" quotePrefix="1" applyFont="1" applyBorder="1" applyAlignment="1">
      <alignment horizontal="center" vertical="center"/>
    </xf>
    <xf numFmtId="0" fontId="7" fillId="0" borderId="36"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11" xfId="0" quotePrefix="1" applyFont="1" applyBorder="1" applyAlignment="1">
      <alignment horizontal="center" vertical="center"/>
    </xf>
    <xf numFmtId="0" fontId="28" fillId="0" borderId="0" xfId="0" applyFont="1" applyAlignment="1">
      <alignment vertical="center"/>
    </xf>
    <xf numFmtId="0" fontId="7" fillId="0" borderId="5" xfId="0" applyFont="1" applyBorder="1" applyAlignment="1">
      <alignment horizontal="left" vertical="center" shrinkToFit="1"/>
    </xf>
    <xf numFmtId="0" fontId="8" fillId="0" borderId="18" xfId="0" applyFont="1" applyBorder="1" applyAlignment="1">
      <alignment shrinkToFit="1"/>
    </xf>
    <xf numFmtId="0" fontId="7" fillId="3" borderId="101" xfId="0" applyFont="1" applyFill="1" applyBorder="1" applyProtection="1">
      <protection locked="0"/>
    </xf>
    <xf numFmtId="0" fontId="7" fillId="2" borderId="3" xfId="0" applyFont="1" applyFill="1" applyBorder="1" applyAlignment="1" applyProtection="1">
      <alignment horizontal="center" vertical="center"/>
      <protection locked="0"/>
    </xf>
    <xf numFmtId="0" fontId="7" fillId="2" borderId="3" xfId="0" applyFont="1" applyFill="1" applyBorder="1" applyAlignment="1" applyProtection="1">
      <alignment vertical="center"/>
      <protection locked="0"/>
    </xf>
    <xf numFmtId="0" fontId="7" fillId="2" borderId="5" xfId="0" applyFont="1" applyFill="1" applyBorder="1" applyAlignment="1" applyProtection="1">
      <alignment vertical="center"/>
      <protection locked="0"/>
    </xf>
    <xf numFmtId="0" fontId="7" fillId="3" borderId="4"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4" borderId="3" xfId="0" applyFont="1" applyFill="1" applyBorder="1" applyAlignment="1" applyProtection="1">
      <alignment vertical="center"/>
      <protection locked="0"/>
    </xf>
    <xf numFmtId="0" fontId="7" fillId="4" borderId="5" xfId="0" applyFont="1" applyFill="1" applyBorder="1" applyAlignment="1" applyProtection="1">
      <alignment vertical="center"/>
      <protection locked="0"/>
    </xf>
    <xf numFmtId="0" fontId="7" fillId="4" borderId="3"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10" fillId="4" borderId="34" xfId="0" applyFont="1" applyFill="1" applyBorder="1" applyAlignment="1" applyProtection="1">
      <alignment vertical="center"/>
      <protection locked="0"/>
    </xf>
    <xf numFmtId="0" fontId="10" fillId="4" borderId="34" xfId="0" applyFont="1" applyFill="1" applyBorder="1" applyAlignment="1" applyProtection="1">
      <alignment horizontal="right" vertical="center"/>
      <protection locked="0"/>
    </xf>
    <xf numFmtId="0" fontId="7" fillId="4" borderId="6"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40"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top"/>
      <protection locked="0"/>
    </xf>
    <xf numFmtId="0" fontId="7" fillId="4" borderId="7" xfId="0" applyFont="1" applyFill="1" applyBorder="1" applyAlignment="1" applyProtection="1">
      <alignment horizontal="center" vertical="top"/>
      <protection locked="0"/>
    </xf>
    <xf numFmtId="0" fontId="7" fillId="4" borderId="2" xfId="0" applyFont="1" applyFill="1" applyBorder="1" applyAlignment="1" applyProtection="1">
      <alignment horizontal="center" vertical="top"/>
      <protection locked="0"/>
    </xf>
    <xf numFmtId="0" fontId="7" fillId="4" borderId="39" xfId="0" applyFont="1" applyFill="1" applyBorder="1" applyAlignment="1" applyProtection="1">
      <alignment horizontal="center" vertical="top"/>
      <protection locked="0"/>
    </xf>
    <xf numFmtId="0" fontId="7" fillId="3" borderId="99" xfId="0" applyFont="1" applyFill="1" applyBorder="1" applyAlignment="1" applyProtection="1">
      <alignment vertical="center"/>
      <protection locked="0"/>
    </xf>
    <xf numFmtId="0" fontId="7" fillId="3" borderId="101" xfId="0" applyFont="1" applyFill="1" applyBorder="1" applyAlignment="1" applyProtection="1">
      <alignment vertical="center"/>
      <protection locked="0"/>
    </xf>
    <xf numFmtId="57" fontId="7" fillId="2" borderId="99" xfId="0" applyNumberFormat="1" applyFont="1" applyFill="1" applyBorder="1" applyAlignment="1" applyProtection="1">
      <alignment vertical="center"/>
      <protection locked="0"/>
    </xf>
    <xf numFmtId="0" fontId="7" fillId="2" borderId="99" xfId="0" applyFont="1" applyFill="1" applyBorder="1" applyAlignment="1" applyProtection="1">
      <alignment vertical="center"/>
      <protection locked="0"/>
    </xf>
    <xf numFmtId="0" fontId="7" fillId="4" borderId="2"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textRotation="255"/>
      <protection locked="0"/>
    </xf>
    <xf numFmtId="0" fontId="7" fillId="4" borderId="4"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4" borderId="0" xfId="0" applyFont="1" applyFill="1" applyAlignment="1" applyProtection="1">
      <alignment horizontal="center" vertical="center" shrinkToFit="1"/>
      <protection locked="0"/>
    </xf>
    <xf numFmtId="181" fontId="7" fillId="0" borderId="0" xfId="0" applyNumberFormat="1" applyFont="1"/>
    <xf numFmtId="0" fontId="7" fillId="4" borderId="39" xfId="0" applyFont="1" applyFill="1" applyBorder="1" applyAlignment="1" applyProtection="1">
      <alignment horizontal="center" vertical="center"/>
      <protection locked="0"/>
    </xf>
    <xf numFmtId="0" fontId="8" fillId="4" borderId="34" xfId="0" applyFont="1" applyFill="1" applyBorder="1" applyAlignment="1" applyProtection="1">
      <alignment vertical="center"/>
      <protection locked="0"/>
    </xf>
    <xf numFmtId="0" fontId="8" fillId="4" borderId="38" xfId="0" applyFont="1" applyFill="1" applyBorder="1" applyAlignment="1" applyProtection="1">
      <alignment horizontal="right" vertical="center"/>
      <protection locked="0"/>
    </xf>
    <xf numFmtId="0" fontId="8" fillId="4" borderId="34" xfId="0" applyFont="1" applyFill="1" applyBorder="1" applyAlignment="1" applyProtection="1">
      <alignment horizontal="right" vertical="center"/>
      <protection locked="0"/>
    </xf>
    <xf numFmtId="0" fontId="8" fillId="4" borderId="34" xfId="0" applyFont="1" applyFill="1" applyBorder="1" applyAlignment="1" applyProtection="1">
      <alignment horizontal="center" vertical="center"/>
      <protection locked="0"/>
    </xf>
    <xf numFmtId="0" fontId="38" fillId="0" borderId="0" xfId="0" applyFont="1" applyAlignment="1">
      <alignment vertical="center"/>
    </xf>
    <xf numFmtId="0" fontId="8" fillId="4" borderId="3"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7" fillId="5" borderId="0" xfId="0" applyFont="1" applyFill="1" applyAlignment="1">
      <alignment horizontal="center" vertical="center"/>
    </xf>
    <xf numFmtId="0" fontId="0" fillId="0" borderId="0" xfId="0" applyAlignment="1">
      <alignment horizontal="right"/>
    </xf>
    <xf numFmtId="0" fontId="0" fillId="0" borderId="0" xfId="0" applyAlignment="1">
      <alignment horizontal="right" vertical="center"/>
    </xf>
    <xf numFmtId="180" fontId="7" fillId="0" borderId="0" xfId="0" applyNumberFormat="1" applyFont="1" applyAlignment="1">
      <alignment vertical="center"/>
    </xf>
    <xf numFmtId="0" fontId="7" fillId="5" borderId="0" xfId="0" applyFont="1" applyFill="1" applyAlignment="1">
      <alignment horizontal="center"/>
    </xf>
    <xf numFmtId="57" fontId="7" fillId="2" borderId="99" xfId="0" applyNumberFormat="1" applyFont="1" applyFill="1" applyBorder="1" applyProtection="1">
      <protection locked="0"/>
    </xf>
    <xf numFmtId="0" fontId="7" fillId="2" borderId="99" xfId="0" applyFont="1" applyFill="1" applyBorder="1" applyProtection="1">
      <protection locked="0"/>
    </xf>
    <xf numFmtId="0" fontId="7" fillId="3" borderId="99" xfId="0" applyFont="1" applyFill="1" applyBorder="1" applyProtection="1">
      <protection locked="0"/>
    </xf>
    <xf numFmtId="180" fontId="7" fillId="3" borderId="98" xfId="0" applyNumberFormat="1" applyFont="1" applyFill="1" applyBorder="1" applyProtection="1">
      <protection locked="0"/>
    </xf>
    <xf numFmtId="0" fontId="7" fillId="3" borderId="98" xfId="0" applyFont="1" applyFill="1" applyBorder="1" applyProtection="1">
      <protection locked="0"/>
    </xf>
    <xf numFmtId="0" fontId="7" fillId="2" borderId="4" xfId="0" applyFont="1" applyFill="1" applyBorder="1" applyAlignment="1" applyProtection="1">
      <alignment horizontal="center" vertical="center"/>
      <protection locked="0"/>
    </xf>
    <xf numFmtId="0" fontId="7" fillId="0" borderId="15" xfId="0" applyFont="1" applyBorder="1" applyAlignment="1" applyProtection="1">
      <alignment horizontal="left" vertical="center"/>
      <protection locked="0"/>
    </xf>
    <xf numFmtId="0" fontId="7" fillId="0" borderId="21" xfId="0" applyFont="1" applyBorder="1" applyProtection="1">
      <protection locked="0"/>
    </xf>
    <xf numFmtId="0" fontId="7" fillId="0" borderId="14" xfId="0" applyFont="1" applyBorder="1" applyProtection="1">
      <protection locked="0"/>
    </xf>
    <xf numFmtId="0" fontId="7" fillId="0" borderId="20" xfId="0" applyFont="1" applyBorder="1" applyProtection="1">
      <protection locked="0"/>
    </xf>
    <xf numFmtId="0" fontId="7" fillId="0" borderId="0" xfId="0" applyFont="1" applyProtection="1">
      <protection locked="0"/>
    </xf>
    <xf numFmtId="0" fontId="7" fillId="0" borderId="19" xfId="0" applyFont="1" applyBorder="1" applyProtection="1">
      <protection locked="0"/>
    </xf>
    <xf numFmtId="0" fontId="11" fillId="0" borderId="0" xfId="0" applyFont="1" applyProtection="1">
      <protection locked="0"/>
    </xf>
    <xf numFmtId="0" fontId="7" fillId="0" borderId="42" xfId="0" applyFont="1" applyBorder="1" applyProtection="1">
      <protection locked="0"/>
    </xf>
    <xf numFmtId="0" fontId="7" fillId="0" borderId="43" xfId="0" applyFont="1" applyBorder="1" applyProtection="1">
      <protection locked="0"/>
    </xf>
    <xf numFmtId="0" fontId="11" fillId="0" borderId="43" xfId="0" applyFont="1" applyBorder="1" applyProtection="1">
      <protection locked="0"/>
    </xf>
    <xf numFmtId="0" fontId="7" fillId="0" borderId="44" xfId="0" applyFont="1" applyBorder="1" applyProtection="1">
      <protection locked="0"/>
    </xf>
    <xf numFmtId="0" fontId="7" fillId="0" borderId="45" xfId="0" applyFont="1" applyBorder="1" applyProtection="1">
      <protection locked="0"/>
    </xf>
    <xf numFmtId="0" fontId="7" fillId="0" borderId="46" xfId="0" applyFont="1" applyBorder="1" applyProtection="1">
      <protection locked="0"/>
    </xf>
    <xf numFmtId="0" fontId="0" fillId="0" borderId="0" xfId="0" applyProtection="1">
      <protection locked="0"/>
    </xf>
    <xf numFmtId="0" fontId="0" fillId="0" borderId="45" xfId="0" applyBorder="1" applyProtection="1">
      <protection locked="0"/>
    </xf>
    <xf numFmtId="0" fontId="0" fillId="0" borderId="46"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47" xfId="0" applyBorder="1" applyProtection="1">
      <protection locked="0"/>
    </xf>
    <xf numFmtId="0" fontId="0" fillId="0" borderId="48" xfId="0" applyBorder="1" applyProtection="1">
      <protection locked="0"/>
    </xf>
    <xf numFmtId="0" fontId="0" fillId="0" borderId="49" xfId="0" applyBorder="1" applyProtection="1">
      <protection locked="0"/>
    </xf>
    <xf numFmtId="0" fontId="0" fillId="0" borderId="9" xfId="0" applyBorder="1" applyProtection="1">
      <protection locked="0"/>
    </xf>
    <xf numFmtId="0" fontId="0" fillId="0" borderId="18" xfId="0" applyBorder="1" applyProtection="1">
      <protection locked="0"/>
    </xf>
    <xf numFmtId="0" fontId="0" fillId="0" borderId="8" xfId="0" applyBorder="1" applyProtection="1">
      <protection locked="0"/>
    </xf>
    <xf numFmtId="0" fontId="7" fillId="4" borderId="25" xfId="0" applyFont="1" applyFill="1" applyBorder="1" applyAlignment="1" applyProtection="1">
      <alignment horizontal="center" vertical="center" shrinkToFit="1"/>
      <protection locked="0"/>
    </xf>
    <xf numFmtId="0" fontId="7" fillId="4" borderId="3" xfId="0" applyFont="1" applyFill="1" applyBorder="1" applyAlignment="1" applyProtection="1">
      <alignment horizontal="center" vertical="center" shrinkToFit="1"/>
      <protection locked="0"/>
    </xf>
    <xf numFmtId="0" fontId="7" fillId="4" borderId="2" xfId="0" applyFont="1" applyFill="1" applyBorder="1" applyAlignment="1" applyProtection="1">
      <alignment horizontal="center" vertical="center" shrinkToFit="1"/>
      <protection locked="0"/>
    </xf>
    <xf numFmtId="0" fontId="7" fillId="3" borderId="6" xfId="0" applyFont="1" applyFill="1" applyBorder="1" applyAlignment="1" applyProtection="1">
      <alignment horizontal="center" vertical="center" shrinkToFit="1"/>
      <protection locked="0"/>
    </xf>
    <xf numFmtId="0" fontId="7" fillId="3" borderId="25" xfId="0" applyFont="1" applyFill="1" applyBorder="1" applyAlignment="1" applyProtection="1">
      <alignment horizontal="center" vertical="center" shrinkToFit="1"/>
      <protection locked="0"/>
    </xf>
    <xf numFmtId="49" fontId="7" fillId="2" borderId="3" xfId="0" applyNumberFormat="1" applyFont="1" applyFill="1" applyBorder="1" applyAlignment="1" applyProtection="1">
      <alignment horizontal="center" vertical="center" shrinkToFit="1"/>
      <protection locked="0"/>
    </xf>
    <xf numFmtId="49" fontId="7" fillId="2" borderId="2" xfId="0" applyNumberFormat="1" applyFont="1" applyFill="1" applyBorder="1" applyAlignment="1" applyProtection="1">
      <alignment horizontal="center" vertical="center" shrinkToFit="1"/>
      <protection locked="0"/>
    </xf>
    <xf numFmtId="0" fontId="7" fillId="4" borderId="10" xfId="0" applyFont="1" applyFill="1" applyBorder="1" applyAlignment="1" applyProtection="1">
      <alignment horizontal="center" vertical="center" shrinkToFit="1"/>
      <protection locked="0"/>
    </xf>
    <xf numFmtId="177" fontId="7" fillId="3" borderId="10" xfId="0" applyNumberFormat="1" applyFont="1" applyFill="1" applyBorder="1" applyAlignment="1" applyProtection="1">
      <alignment horizontal="center" vertical="center" shrinkToFit="1"/>
      <protection locked="0"/>
    </xf>
    <xf numFmtId="49" fontId="7" fillId="3" borderId="25" xfId="0" applyNumberFormat="1" applyFont="1" applyFill="1" applyBorder="1" applyAlignment="1" applyProtection="1">
      <alignment horizontal="center" vertical="center" shrinkToFit="1"/>
      <protection locked="0"/>
    </xf>
    <xf numFmtId="0" fontId="7" fillId="2" borderId="30"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0" fillId="0" borderId="80" xfId="0" applyBorder="1" applyProtection="1">
      <protection locked="0"/>
    </xf>
    <xf numFmtId="0" fontId="0" fillId="0" borderId="81" xfId="0" applyBorder="1" applyProtection="1">
      <protection locked="0"/>
    </xf>
    <xf numFmtId="0" fontId="0" fillId="0" borderId="82" xfId="0" applyBorder="1" applyProtection="1">
      <protection locked="0"/>
    </xf>
    <xf numFmtId="0" fontId="0" fillId="0" borderId="83" xfId="0" applyBorder="1" applyProtection="1">
      <protection locked="0"/>
    </xf>
    <xf numFmtId="0" fontId="18" fillId="0" borderId="0" xfId="0" applyFont="1" applyAlignment="1" applyProtection="1">
      <alignment horizontal="left" vertical="center"/>
      <protection locked="0"/>
    </xf>
    <xf numFmtId="0" fontId="0" fillId="0" borderId="84" xfId="0" applyBorder="1" applyProtection="1">
      <protection locked="0"/>
    </xf>
    <xf numFmtId="0" fontId="0" fillId="0" borderId="85" xfId="0" applyBorder="1" applyProtection="1">
      <protection locked="0"/>
    </xf>
    <xf numFmtId="0" fontId="0" fillId="0" borderId="86" xfId="0" applyBorder="1" applyProtection="1">
      <protection locked="0"/>
    </xf>
    <xf numFmtId="0" fontId="0" fillId="0" borderId="87" xfId="0" applyBorder="1" applyProtection="1">
      <protection locked="0"/>
    </xf>
    <xf numFmtId="0" fontId="7" fillId="0" borderId="0" xfId="0" applyFont="1" applyAlignment="1" applyProtection="1">
      <alignment horizontal="center" vertical="center" textRotation="255" shrinkToFit="1"/>
      <protection locked="0"/>
    </xf>
    <xf numFmtId="0" fontId="7" fillId="0" borderId="81" xfId="0" applyFont="1" applyBorder="1" applyAlignment="1" applyProtection="1">
      <alignment vertical="center"/>
      <protection locked="0"/>
    </xf>
    <xf numFmtId="0" fontId="7" fillId="0" borderId="82" xfId="0" applyFont="1" applyBorder="1" applyAlignment="1" applyProtection="1">
      <alignment vertical="center"/>
      <protection locked="0"/>
    </xf>
    <xf numFmtId="0" fontId="7" fillId="0" borderId="0" xfId="0" applyFont="1" applyAlignment="1" applyProtection="1">
      <alignment vertical="center"/>
      <protection locked="0"/>
    </xf>
    <xf numFmtId="0" fontId="7" fillId="0" borderId="84"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8" fillId="0" borderId="0" xfId="0" applyFont="1" applyAlignment="1" applyProtection="1">
      <alignment vertical="center"/>
      <protection locked="0"/>
    </xf>
    <xf numFmtId="0" fontId="7" fillId="0" borderId="86" xfId="0" applyFont="1" applyBorder="1" applyAlignment="1" applyProtection="1">
      <alignment vertical="center"/>
      <protection locked="0"/>
    </xf>
    <xf numFmtId="0" fontId="7" fillId="0" borderId="87" xfId="0" applyFont="1" applyBorder="1" applyAlignment="1" applyProtection="1">
      <alignment vertical="center"/>
      <protection locked="0"/>
    </xf>
    <xf numFmtId="0" fontId="0" fillId="0" borderId="80" xfId="0" applyBorder="1" applyAlignment="1" applyProtection="1">
      <alignment vertical="center"/>
      <protection locked="0"/>
    </xf>
    <xf numFmtId="0" fontId="0" fillId="0" borderId="81" xfId="0" applyBorder="1" applyAlignment="1" applyProtection="1">
      <alignment vertical="center"/>
      <protection locked="0"/>
    </xf>
    <xf numFmtId="0" fontId="0" fillId="0" borderId="82" xfId="0" applyBorder="1" applyAlignment="1" applyProtection="1">
      <alignment vertical="center"/>
      <protection locked="0"/>
    </xf>
    <xf numFmtId="0" fontId="0" fillId="0" borderId="83" xfId="0" applyBorder="1" applyAlignment="1" applyProtection="1">
      <alignment vertical="center"/>
      <protection locked="0"/>
    </xf>
    <xf numFmtId="0" fontId="0" fillId="0" borderId="0" xfId="0" applyAlignment="1" applyProtection="1">
      <alignment vertical="center"/>
      <protection locked="0"/>
    </xf>
    <xf numFmtId="0" fontId="0" fillId="0" borderId="84" xfId="0" applyBorder="1" applyAlignment="1" applyProtection="1">
      <alignment vertical="center"/>
      <protection locked="0"/>
    </xf>
    <xf numFmtId="0" fontId="0" fillId="0" borderId="85" xfId="0" applyBorder="1" applyAlignment="1" applyProtection="1">
      <alignment vertical="center"/>
      <protection locked="0"/>
    </xf>
    <xf numFmtId="0" fontId="0" fillId="0" borderId="86" xfId="0" applyBorder="1" applyAlignment="1" applyProtection="1">
      <alignment vertical="center"/>
      <protection locked="0"/>
    </xf>
    <xf numFmtId="0" fontId="0" fillId="0" borderId="87" xfId="0" applyBorder="1" applyAlignment="1" applyProtection="1">
      <alignment vertical="center"/>
      <protection locked="0"/>
    </xf>
    <xf numFmtId="0" fontId="7" fillId="3" borderId="0" xfId="0" applyFont="1" applyFill="1" applyAlignment="1" applyProtection="1">
      <alignment horizontal="center" vertical="center" shrinkToFit="1"/>
      <protection locked="0"/>
    </xf>
    <xf numFmtId="0" fontId="8" fillId="2" borderId="0" xfId="0" applyFont="1" applyFill="1" applyAlignment="1" applyProtection="1">
      <alignment vertical="center" shrinkToFit="1"/>
      <protection locked="0"/>
    </xf>
    <xf numFmtId="0" fontId="7" fillId="2" borderId="0" xfId="0" applyFont="1" applyFill="1" applyAlignment="1" applyProtection="1">
      <alignment vertical="center" shrinkToFit="1"/>
      <protection locked="0"/>
    </xf>
    <xf numFmtId="0" fontId="41" fillId="0" borderId="0" xfId="0" applyFont="1" applyAlignment="1">
      <alignment horizontal="left" vertical="center"/>
    </xf>
    <xf numFmtId="0" fontId="42" fillId="0" borderId="0" xfId="0" applyFont="1" applyAlignment="1">
      <alignment horizontal="left" vertical="center"/>
    </xf>
    <xf numFmtId="0" fontId="42" fillId="0" borderId="0" xfId="0" applyFont="1" applyAlignment="1">
      <alignment horizontal="center" vertical="center"/>
    </xf>
    <xf numFmtId="0" fontId="7" fillId="3" borderId="10" xfId="0" applyFont="1" applyFill="1" applyBorder="1" applyAlignment="1" applyProtection="1">
      <alignment horizontal="center" vertical="center" shrinkToFit="1"/>
      <protection locked="0"/>
    </xf>
    <xf numFmtId="0" fontId="39" fillId="0" borderId="0" xfId="0" applyFont="1" applyAlignment="1">
      <alignment vertical="center"/>
    </xf>
    <xf numFmtId="0" fontId="48" fillId="0" borderId="0" xfId="0" applyFont="1" applyAlignment="1">
      <alignment horizontal="left" vertical="center"/>
    </xf>
    <xf numFmtId="0" fontId="42" fillId="0" borderId="0" xfId="0" applyFont="1" applyAlignment="1">
      <alignment vertical="center"/>
    </xf>
    <xf numFmtId="0" fontId="49" fillId="0" borderId="0" xfId="0" applyFont="1" applyAlignment="1">
      <alignment horizontal="left" vertical="center"/>
    </xf>
    <xf numFmtId="0" fontId="50" fillId="0" borderId="0" xfId="0" applyFont="1" applyAlignment="1">
      <alignment vertical="center"/>
    </xf>
    <xf numFmtId="0" fontId="42" fillId="0" borderId="0" xfId="0" applyFont="1"/>
    <xf numFmtId="0" fontId="43" fillId="0" borderId="0" xfId="0" applyFont="1" applyAlignment="1">
      <alignment vertical="center"/>
    </xf>
    <xf numFmtId="0" fontId="39" fillId="0" borderId="0" xfId="0" applyFont="1" applyAlignment="1">
      <alignment horizontal="left" vertical="center"/>
    </xf>
    <xf numFmtId="0" fontId="51" fillId="0" borderId="0" xfId="0" applyFont="1"/>
    <xf numFmtId="0" fontId="43" fillId="0" borderId="0" xfId="0" applyFont="1"/>
    <xf numFmtId="0" fontId="51" fillId="0" borderId="0" xfId="0" applyFont="1" applyAlignment="1">
      <alignment horizontal="left" vertical="center"/>
    </xf>
    <xf numFmtId="0" fontId="53" fillId="0" borderId="0" xfId="0" applyFont="1" applyAlignment="1">
      <alignment vertical="center"/>
    </xf>
    <xf numFmtId="0" fontId="39" fillId="0" borderId="0" xfId="0" applyFont="1"/>
    <xf numFmtId="0" fontId="55" fillId="0" borderId="0" xfId="0" applyFont="1" applyAlignment="1">
      <alignment vertical="center"/>
    </xf>
    <xf numFmtId="0" fontId="32" fillId="0" borderId="0" xfId="0" applyFont="1" applyAlignment="1">
      <alignment vertical="center"/>
    </xf>
    <xf numFmtId="0" fontId="7" fillId="0" borderId="112" xfId="0" applyFont="1" applyBorder="1" applyAlignment="1" applyProtection="1">
      <alignment vertical="center"/>
      <protection locked="0"/>
    </xf>
    <xf numFmtId="0" fontId="7" fillId="0" borderId="35" xfId="0" applyFont="1" applyBorder="1" applyAlignment="1" applyProtection="1">
      <alignment vertical="center"/>
      <protection locked="0"/>
    </xf>
    <xf numFmtId="0" fontId="7" fillId="0" borderId="113" xfId="0" applyFont="1" applyBorder="1" applyAlignment="1" applyProtection="1">
      <alignment vertical="center"/>
      <protection locked="0"/>
    </xf>
    <xf numFmtId="0" fontId="7" fillId="0" borderId="114" xfId="0" applyFont="1" applyBorder="1" applyAlignment="1" applyProtection="1">
      <alignment vertical="center"/>
      <protection locked="0"/>
    </xf>
    <xf numFmtId="0" fontId="18" fillId="0" borderId="34" xfId="0" applyFont="1" applyBorder="1" applyAlignment="1" applyProtection="1">
      <alignment vertical="center"/>
      <protection locked="0"/>
    </xf>
    <xf numFmtId="0" fontId="7" fillId="0" borderId="115" xfId="0" applyFont="1" applyBorder="1" applyAlignment="1" applyProtection="1">
      <alignment vertical="center"/>
      <protection locked="0"/>
    </xf>
    <xf numFmtId="0" fontId="10" fillId="3" borderId="15"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10" fillId="0" borderId="21" xfId="0" applyFont="1" applyBorder="1" applyAlignment="1">
      <alignment horizontal="center" vertical="center" shrinkToFit="1"/>
    </xf>
    <xf numFmtId="0" fontId="10" fillId="4" borderId="15" xfId="0" applyFont="1" applyFill="1" applyBorder="1" applyAlignment="1" applyProtection="1">
      <alignment horizontal="center" vertical="center" shrinkToFit="1"/>
      <protection locked="0"/>
    </xf>
    <xf numFmtId="0" fontId="10" fillId="4" borderId="21" xfId="0" applyFont="1" applyFill="1" applyBorder="1" applyAlignment="1" applyProtection="1">
      <alignment horizontal="center" vertical="center" shrinkToFit="1"/>
      <protection locked="0"/>
    </xf>
    <xf numFmtId="0" fontId="10" fillId="4" borderId="20" xfId="0" applyFont="1" applyFill="1" applyBorder="1" applyAlignment="1" applyProtection="1">
      <alignment horizontal="center" vertical="center" shrinkToFit="1"/>
      <protection locked="0"/>
    </xf>
    <xf numFmtId="0" fontId="10" fillId="4" borderId="0" xfId="0" applyFont="1" applyFill="1" applyAlignment="1" applyProtection="1">
      <alignment horizontal="center" vertical="center" shrinkToFit="1"/>
      <protection locked="0"/>
    </xf>
    <xf numFmtId="0" fontId="10" fillId="0" borderId="0" xfId="0" applyFont="1" applyAlignment="1">
      <alignment horizontal="center" vertical="center" shrinkToFit="1"/>
    </xf>
    <xf numFmtId="180" fontId="10" fillId="4" borderId="15" xfId="0" applyNumberFormat="1" applyFont="1" applyFill="1" applyBorder="1" applyAlignment="1" applyProtection="1">
      <alignment horizontal="center" vertical="center" shrinkToFit="1"/>
      <protection locked="0"/>
    </xf>
    <xf numFmtId="180" fontId="10" fillId="4" borderId="21" xfId="0" applyNumberFormat="1" applyFont="1" applyFill="1" applyBorder="1" applyAlignment="1" applyProtection="1">
      <alignment horizontal="center" vertical="center" shrinkToFit="1"/>
      <protection locked="0"/>
    </xf>
    <xf numFmtId="180" fontId="10" fillId="4" borderId="20" xfId="0" applyNumberFormat="1" applyFont="1" applyFill="1" applyBorder="1" applyAlignment="1" applyProtection="1">
      <alignment horizontal="center" vertical="center" shrinkToFit="1"/>
      <protection locked="0"/>
    </xf>
    <xf numFmtId="180" fontId="10" fillId="4" borderId="0" xfId="0" applyNumberFormat="1" applyFont="1" applyFill="1" applyAlignment="1" applyProtection="1">
      <alignment horizontal="center" vertical="center" shrinkToFit="1"/>
      <protection locked="0"/>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7" fillId="0" borderId="5" xfId="0" applyFont="1" applyBorder="1" applyAlignment="1">
      <alignment horizontal="left" vertical="top"/>
    </xf>
    <xf numFmtId="0" fontId="8" fillId="0" borderId="18" xfId="0" applyFont="1" applyBorder="1" applyAlignment="1">
      <alignment horizontal="center" vertical="center" shrinkToFit="1"/>
    </xf>
    <xf numFmtId="0" fontId="7" fillId="0" borderId="18" xfId="0" applyFont="1" applyBorder="1" applyAlignment="1">
      <alignment horizontal="left" vertical="center"/>
    </xf>
    <xf numFmtId="0" fontId="8" fillId="0" borderId="0" xfId="3" applyFont="1">
      <alignment vertical="center"/>
    </xf>
    <xf numFmtId="0" fontId="8" fillId="0" borderId="0" xfId="3" applyFont="1" applyAlignment="1">
      <alignment horizontal="center" vertical="center"/>
    </xf>
    <xf numFmtId="38" fontId="8" fillId="0" borderId="0" xfId="4" applyFont="1" applyBorder="1" applyAlignment="1">
      <alignment vertical="center"/>
    </xf>
    <xf numFmtId="38" fontId="8" fillId="0" borderId="0" xfId="4" applyFont="1" applyBorder="1" applyAlignment="1">
      <alignment horizontal="distributed" vertical="center"/>
    </xf>
    <xf numFmtId="38" fontId="8" fillId="0" borderId="0" xfId="4" applyFont="1" applyBorder="1" applyAlignment="1">
      <alignment horizontal="center" vertical="center"/>
    </xf>
    <xf numFmtId="38" fontId="8" fillId="0" borderId="0" xfId="4" applyFont="1" applyBorder="1" applyAlignment="1">
      <alignment vertical="center" wrapText="1"/>
    </xf>
    <xf numFmtId="38" fontId="8" fillId="0" borderId="0" xfId="4" applyFont="1" applyBorder="1" applyAlignment="1">
      <alignment horizontal="distributed" vertical="center" wrapText="1"/>
    </xf>
    <xf numFmtId="0" fontId="8" fillId="0" borderId="0" xfId="3" applyFont="1" applyAlignment="1">
      <alignment horizontal="distributed" vertical="center"/>
    </xf>
    <xf numFmtId="0" fontId="8" fillId="0" borderId="0" xfId="3" applyFont="1" applyAlignment="1">
      <alignment vertical="top" wrapText="1"/>
    </xf>
    <xf numFmtId="0" fontId="8" fillId="4" borderId="21" xfId="0" applyFont="1" applyFill="1" applyBorder="1" applyAlignment="1" applyProtection="1">
      <alignment vertical="center" shrinkToFit="1"/>
      <protection locked="0"/>
    </xf>
    <xf numFmtId="0" fontId="8" fillId="4" borderId="18" xfId="0" applyFont="1" applyFill="1" applyBorder="1" applyAlignment="1" applyProtection="1">
      <alignment vertical="center" shrinkToFit="1"/>
      <protection locked="0"/>
    </xf>
    <xf numFmtId="0" fontId="7" fillId="4" borderId="21" xfId="0" applyFont="1" applyFill="1" applyBorder="1" applyAlignment="1" applyProtection="1">
      <alignment vertical="center" shrinkToFit="1"/>
      <protection locked="0"/>
    </xf>
    <xf numFmtId="0" fontId="7" fillId="4" borderId="18" xfId="0" applyFont="1" applyFill="1" applyBorder="1" applyAlignment="1" applyProtection="1">
      <alignment vertical="center" shrinkToFit="1"/>
      <protection locked="0"/>
    </xf>
    <xf numFmtId="180" fontId="7" fillId="4" borderId="21" xfId="0" applyNumberFormat="1" applyFont="1" applyFill="1" applyBorder="1" applyAlignment="1" applyProtection="1">
      <alignment vertical="center" shrinkToFit="1"/>
      <protection locked="0"/>
    </xf>
    <xf numFmtId="180" fontId="7" fillId="4" borderId="18" xfId="0" applyNumberFormat="1" applyFont="1" applyFill="1" applyBorder="1" applyAlignment="1" applyProtection="1">
      <alignment vertical="center" shrinkToFit="1"/>
      <protection locked="0"/>
    </xf>
    <xf numFmtId="0" fontId="7" fillId="4" borderId="21" xfId="0" applyFont="1" applyFill="1" applyBorder="1" applyAlignment="1">
      <alignment vertical="center"/>
    </xf>
    <xf numFmtId="0" fontId="8" fillId="4" borderId="21" xfId="0" applyFont="1" applyFill="1" applyBorder="1" applyAlignment="1">
      <alignment vertical="center" shrinkToFit="1"/>
    </xf>
    <xf numFmtId="0" fontId="8" fillId="4" borderId="14" xfId="0" applyFont="1" applyFill="1" applyBorder="1" applyAlignment="1">
      <alignment vertical="center" shrinkToFit="1"/>
    </xf>
    <xf numFmtId="0" fontId="7" fillId="4" borderId="18" xfId="0" applyFont="1" applyFill="1" applyBorder="1" applyAlignment="1">
      <alignment vertical="center"/>
    </xf>
    <xf numFmtId="0" fontId="8" fillId="4" borderId="18" xfId="0" applyFont="1" applyFill="1" applyBorder="1" applyAlignment="1">
      <alignment vertical="center" shrinkToFit="1"/>
    </xf>
    <xf numFmtId="0" fontId="8" fillId="4" borderId="8" xfId="0" applyFont="1" applyFill="1" applyBorder="1" applyAlignment="1">
      <alignment vertical="center" shrinkToFit="1"/>
    </xf>
    <xf numFmtId="0" fontId="7" fillId="0" borderId="0" xfId="0" applyFont="1" applyAlignment="1" applyProtection="1">
      <alignment vertical="center" shrinkToFit="1"/>
      <protection locked="0"/>
    </xf>
    <xf numFmtId="0" fontId="8" fillId="0" borderId="0" xfId="3" applyFont="1" applyAlignment="1">
      <alignment horizontal="right" vertical="center"/>
    </xf>
    <xf numFmtId="0" fontId="8" fillId="0" borderId="0" xfId="3" applyFont="1" applyAlignment="1">
      <alignment horizontal="left" vertical="center"/>
    </xf>
    <xf numFmtId="0" fontId="0" fillId="0" borderId="0" xfId="0"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61" fillId="0" borderId="0" xfId="7" applyFont="1">
      <alignment vertical="center"/>
    </xf>
    <xf numFmtId="0" fontId="61" fillId="0" borderId="6" xfId="7" applyFont="1" applyBorder="1">
      <alignment vertical="center"/>
    </xf>
    <xf numFmtId="0" fontId="61" fillId="0" borderId="10" xfId="7" applyFont="1" applyBorder="1">
      <alignment vertical="center"/>
    </xf>
    <xf numFmtId="0" fontId="61" fillId="0" borderId="5" xfId="7" applyFont="1" applyBorder="1">
      <alignment vertical="center"/>
    </xf>
    <xf numFmtId="0" fontId="62" fillId="0" borderId="0" xfId="7" applyFont="1" applyAlignment="1">
      <alignment horizontal="right" vertical="center"/>
    </xf>
    <xf numFmtId="0" fontId="61" fillId="0" borderId="0" xfId="7" applyFont="1" applyAlignment="1">
      <alignment horizontal="center" vertical="center"/>
    </xf>
    <xf numFmtId="0" fontId="61" fillId="4" borderId="0" xfId="7" applyFont="1" applyFill="1">
      <alignment vertical="center"/>
    </xf>
    <xf numFmtId="0" fontId="61" fillId="0" borderId="84" xfId="7" applyFont="1" applyBorder="1">
      <alignment vertical="center"/>
    </xf>
    <xf numFmtId="0" fontId="62" fillId="0" borderId="21" xfId="7" applyFont="1" applyBorder="1" applyAlignment="1">
      <alignment vertical="center" wrapText="1"/>
    </xf>
    <xf numFmtId="0" fontId="61" fillId="0" borderId="21" xfId="7" applyFont="1" applyBorder="1">
      <alignment vertical="center"/>
    </xf>
    <xf numFmtId="0" fontId="61" fillId="0" borderId="89" xfId="7" applyFont="1" applyBorder="1">
      <alignment vertical="center"/>
    </xf>
    <xf numFmtId="0" fontId="61" fillId="0" borderId="10" xfId="7" applyFont="1" applyBorder="1" applyAlignment="1">
      <alignment horizontal="center" vertical="center"/>
    </xf>
    <xf numFmtId="0" fontId="61" fillId="0" borderId="125" xfId="7" applyFont="1" applyBorder="1">
      <alignment vertical="center"/>
    </xf>
    <xf numFmtId="0" fontId="61" fillId="0" borderId="132" xfId="7" applyFont="1" applyBorder="1">
      <alignment vertical="center"/>
    </xf>
    <xf numFmtId="0" fontId="61" fillId="0" borderId="133" xfId="7" applyFont="1" applyBorder="1">
      <alignment vertical="center"/>
    </xf>
    <xf numFmtId="0" fontId="61" fillId="0" borderId="137" xfId="7" applyFont="1" applyBorder="1">
      <alignment vertical="center"/>
    </xf>
    <xf numFmtId="0" fontId="61" fillId="0" borderId="138" xfId="7" applyFont="1" applyBorder="1">
      <alignment vertical="center"/>
    </xf>
    <xf numFmtId="0" fontId="68" fillId="0" borderId="0" xfId="7" applyFont="1" applyAlignment="1">
      <alignment vertical="center" wrapText="1"/>
    </xf>
    <xf numFmtId="0" fontId="61" fillId="0" borderId="20" xfId="7" applyFont="1" applyBorder="1">
      <alignment vertical="center"/>
    </xf>
    <xf numFmtId="0" fontId="61" fillId="6" borderId="10" xfId="7" applyFont="1" applyFill="1" applyBorder="1" applyAlignment="1">
      <alignment horizontal="center" vertical="center" wrapText="1"/>
    </xf>
    <xf numFmtId="0" fontId="61" fillId="4" borderId="10" xfId="7" applyFont="1" applyFill="1" applyBorder="1" applyAlignment="1">
      <alignment vertical="center" wrapText="1"/>
    </xf>
    <xf numFmtId="0" fontId="61" fillId="4" borderId="10" xfId="7" applyFont="1" applyFill="1" applyBorder="1">
      <alignment vertical="center"/>
    </xf>
    <xf numFmtId="0" fontId="61" fillId="4" borderId="10" xfId="7" applyFont="1" applyFill="1" applyBorder="1" applyAlignment="1">
      <alignment horizontal="center" vertical="center"/>
    </xf>
    <xf numFmtId="0" fontId="61" fillId="6" borderId="10" xfId="7" applyFont="1" applyFill="1" applyBorder="1" applyAlignment="1">
      <alignment horizontal="center" vertical="center"/>
    </xf>
    <xf numFmtId="0" fontId="61" fillId="0" borderId="128" xfId="7" applyFont="1" applyBorder="1">
      <alignment vertical="center"/>
    </xf>
    <xf numFmtId="0" fontId="61" fillId="0" borderId="129" xfId="7" applyFont="1" applyBorder="1">
      <alignment vertical="center"/>
    </xf>
    <xf numFmtId="0" fontId="61" fillId="0" borderId="139" xfId="7" applyFont="1" applyBorder="1">
      <alignment vertical="center"/>
    </xf>
    <xf numFmtId="0" fontId="68" fillId="0" borderId="9" xfId="7" applyFont="1" applyBorder="1" applyAlignment="1">
      <alignment vertical="center" wrapText="1"/>
    </xf>
    <xf numFmtId="0" fontId="68" fillId="0" borderId="18" xfId="7" applyFont="1" applyBorder="1" applyAlignment="1">
      <alignment vertical="center" wrapText="1"/>
    </xf>
    <xf numFmtId="0" fontId="61" fillId="6" borderId="0" xfId="7" applyFont="1" applyFill="1" applyAlignment="1">
      <alignment horizontal="center" vertical="center" wrapText="1"/>
    </xf>
    <xf numFmtId="0" fontId="61" fillId="4" borderId="18" xfId="7" applyFont="1" applyFill="1" applyBorder="1" applyAlignment="1">
      <alignment vertical="center" wrapText="1"/>
    </xf>
    <xf numFmtId="0" fontId="61" fillId="6" borderId="0" xfId="7" applyFont="1" applyFill="1">
      <alignment vertical="center"/>
    </xf>
    <xf numFmtId="0" fontId="61" fillId="7" borderId="127" xfId="7" applyFont="1" applyFill="1" applyBorder="1">
      <alignment vertical="center"/>
    </xf>
    <xf numFmtId="0" fontId="61" fillId="2" borderId="10" xfId="7" applyFont="1" applyFill="1" applyBorder="1" applyAlignment="1">
      <alignment vertical="center" wrapText="1"/>
    </xf>
    <xf numFmtId="0" fontId="61" fillId="2" borderId="10" xfId="7" applyFont="1" applyFill="1" applyBorder="1">
      <alignment vertical="center"/>
    </xf>
    <xf numFmtId="0" fontId="61" fillId="6" borderId="10" xfId="7" applyFont="1" applyFill="1" applyBorder="1">
      <alignment vertical="center"/>
    </xf>
    <xf numFmtId="0" fontId="61" fillId="0" borderId="142" xfId="7" applyFont="1" applyBorder="1">
      <alignment vertical="center"/>
    </xf>
    <xf numFmtId="0" fontId="61" fillId="7" borderId="141" xfId="7" applyFont="1" applyFill="1" applyBorder="1">
      <alignment vertical="center"/>
    </xf>
    <xf numFmtId="0" fontId="61" fillId="0" borderId="144" xfId="7" applyFont="1" applyBorder="1">
      <alignment vertical="center"/>
    </xf>
    <xf numFmtId="0" fontId="61" fillId="0" borderId="86" xfId="7" applyFont="1" applyBorder="1">
      <alignment vertical="center"/>
    </xf>
    <xf numFmtId="0" fontId="61" fillId="0" borderId="87" xfId="7" applyFont="1" applyBorder="1">
      <alignment vertical="center"/>
    </xf>
    <xf numFmtId="0" fontId="61" fillId="0" borderId="81" xfId="7" applyFont="1" applyBorder="1">
      <alignment vertical="center"/>
    </xf>
    <xf numFmtId="0" fontId="61" fillId="0" borderId="19" xfId="7" applyFont="1" applyBorder="1">
      <alignment vertical="center"/>
    </xf>
    <xf numFmtId="0" fontId="61" fillId="0" borderId="9" xfId="7" applyFont="1" applyBorder="1">
      <alignment vertical="center"/>
    </xf>
    <xf numFmtId="0" fontId="61" fillId="0" borderId="18" xfId="7" applyFont="1" applyBorder="1">
      <alignment vertical="center"/>
    </xf>
    <xf numFmtId="0" fontId="61" fillId="0" borderId="8" xfId="7" applyFont="1" applyBorder="1">
      <alignment vertical="center"/>
    </xf>
    <xf numFmtId="0" fontId="67" fillId="0" borderId="0" xfId="7" applyFont="1">
      <alignment vertical="center"/>
    </xf>
    <xf numFmtId="0" fontId="62" fillId="0" borderId="0" xfId="7" applyFont="1" applyAlignment="1">
      <alignment horizontal="center" vertical="center"/>
    </xf>
    <xf numFmtId="0" fontId="69" fillId="0" borderId="0" xfId="7" applyFont="1" applyAlignment="1">
      <alignment horizontal="center" vertical="center"/>
    </xf>
    <xf numFmtId="0" fontId="62" fillId="0" borderId="0" xfId="7" applyFont="1" applyAlignment="1">
      <alignment horizontal="justify" vertical="center"/>
    </xf>
    <xf numFmtId="0" fontId="64" fillId="0" borderId="0" xfId="7" applyFont="1">
      <alignment vertical="center"/>
    </xf>
    <xf numFmtId="0" fontId="64" fillId="0" borderId="0" xfId="7" applyFont="1" applyAlignment="1">
      <alignment horizontal="center" vertical="center"/>
    </xf>
    <xf numFmtId="0" fontId="61" fillId="0" borderId="0" xfId="7" applyFont="1" applyAlignment="1">
      <alignment horizontal="justify" vertical="center"/>
    </xf>
    <xf numFmtId="0" fontId="61" fillId="0" borderId="0" xfId="7" applyFont="1" applyAlignment="1">
      <alignment horizontal="left" vertical="center" wrapText="1"/>
    </xf>
    <xf numFmtId="0" fontId="64" fillId="4" borderId="0" xfId="7" applyFont="1" applyFill="1">
      <alignment vertical="center"/>
    </xf>
    <xf numFmtId="0" fontId="61" fillId="7" borderId="0" xfId="7" applyFont="1" applyFill="1">
      <alignment vertical="center"/>
    </xf>
    <xf numFmtId="0" fontId="64" fillId="0" borderId="0" xfId="7" applyFont="1" applyAlignment="1">
      <alignment horizontal="right" vertical="center"/>
    </xf>
    <xf numFmtId="0" fontId="63" fillId="0" borderId="0" xfId="7" applyFont="1" applyAlignment="1">
      <alignment horizontal="justify" vertical="center"/>
    </xf>
    <xf numFmtId="0" fontId="63" fillId="0" borderId="0" xfId="7" applyFont="1">
      <alignment vertical="center"/>
    </xf>
    <xf numFmtId="0" fontId="71" fillId="0" borderId="0" xfId="7" applyFont="1" applyAlignment="1">
      <alignment horizontal="center" vertical="center"/>
    </xf>
    <xf numFmtId="0" fontId="61" fillId="0" borderId="15" xfId="7" applyFont="1" applyBorder="1">
      <alignment vertical="center"/>
    </xf>
    <xf numFmtId="0" fontId="61" fillId="0" borderId="14" xfId="7" applyFont="1" applyBorder="1">
      <alignment vertical="center"/>
    </xf>
    <xf numFmtId="0" fontId="61" fillId="0" borderId="0" xfId="7" applyFont="1" applyAlignment="1">
      <alignment horizontal="right" vertical="center"/>
    </xf>
    <xf numFmtId="0" fontId="63" fillId="0" borderId="0" xfId="7" applyFont="1" applyAlignment="1">
      <alignment horizontal="left" vertical="center" wrapText="1"/>
    </xf>
    <xf numFmtId="0" fontId="61" fillId="7" borderId="0" xfId="7" applyFont="1" applyFill="1" applyAlignment="1">
      <alignment horizontal="left" vertical="center"/>
    </xf>
    <xf numFmtId="0" fontId="67" fillId="7" borderId="0" xfId="7" applyFont="1" applyFill="1" applyAlignment="1">
      <alignment horizontal="left" vertical="center"/>
    </xf>
    <xf numFmtId="0" fontId="61" fillId="7" borderId="0" xfId="7" applyFont="1" applyFill="1" applyAlignment="1">
      <alignment horizontal="center" vertical="center"/>
    </xf>
    <xf numFmtId="0" fontId="73" fillId="7" borderId="0" xfId="7" applyFont="1" applyFill="1" applyAlignment="1">
      <alignment horizontal="center" vertical="center"/>
    </xf>
    <xf numFmtId="0" fontId="61" fillId="7" borderId="0" xfId="7" applyFont="1" applyFill="1" applyAlignment="1">
      <alignment horizontal="center"/>
    </xf>
    <xf numFmtId="0" fontId="74" fillId="7" borderId="145" xfId="7" applyFont="1" applyFill="1" applyBorder="1">
      <alignment vertical="center"/>
    </xf>
    <xf numFmtId="0" fontId="61" fillId="7" borderId="81" xfId="7" applyFont="1" applyFill="1" applyBorder="1">
      <alignment vertical="center"/>
    </xf>
    <xf numFmtId="0" fontId="61" fillId="7" borderId="148" xfId="7" applyFont="1" applyFill="1" applyBorder="1">
      <alignment vertical="center"/>
    </xf>
    <xf numFmtId="0" fontId="77" fillId="7" borderId="0" xfId="7" applyFont="1" applyFill="1">
      <alignment vertical="center"/>
    </xf>
    <xf numFmtId="0" fontId="61" fillId="7" borderId="149" xfId="7" applyFont="1" applyFill="1" applyBorder="1">
      <alignment vertical="center"/>
    </xf>
    <xf numFmtId="0" fontId="61" fillId="7" borderId="150" xfId="7" applyFont="1" applyFill="1" applyBorder="1">
      <alignment vertical="center"/>
    </xf>
    <xf numFmtId="0" fontId="61" fillId="7" borderId="6" xfId="7" applyFont="1" applyFill="1" applyBorder="1">
      <alignment vertical="center"/>
    </xf>
    <xf numFmtId="0" fontId="61" fillId="6" borderId="21" xfId="7" applyFont="1" applyFill="1" applyBorder="1" applyAlignment="1">
      <alignment vertical="center" shrinkToFit="1"/>
    </xf>
    <xf numFmtId="0" fontId="61" fillId="6" borderId="10" xfId="7" applyFont="1" applyFill="1" applyBorder="1" applyAlignment="1">
      <alignment vertical="center" shrinkToFit="1"/>
    </xf>
    <xf numFmtId="0" fontId="61" fillId="7" borderId="10" xfId="7" applyFont="1" applyFill="1" applyBorder="1">
      <alignment vertical="center"/>
    </xf>
    <xf numFmtId="0" fontId="61" fillId="7" borderId="5" xfId="7" applyFont="1" applyFill="1" applyBorder="1">
      <alignment vertical="center"/>
    </xf>
    <xf numFmtId="0" fontId="61" fillId="7" borderId="125" xfId="7" applyFont="1" applyFill="1" applyBorder="1">
      <alignment vertical="center"/>
    </xf>
    <xf numFmtId="0" fontId="61" fillId="7" borderId="21" xfId="7" applyFont="1" applyFill="1" applyBorder="1" applyAlignment="1">
      <alignment horizontal="center" vertical="center"/>
    </xf>
    <xf numFmtId="0" fontId="74" fillId="7" borderId="15" xfId="7" applyFont="1" applyFill="1" applyBorder="1">
      <alignment vertical="center"/>
    </xf>
    <xf numFmtId="0" fontId="61" fillId="7" borderId="21" xfId="7" applyFont="1" applyFill="1" applyBorder="1">
      <alignment vertical="center"/>
    </xf>
    <xf numFmtId="0" fontId="61" fillId="7" borderId="89" xfId="7" applyFont="1" applyFill="1" applyBorder="1">
      <alignment vertical="center"/>
    </xf>
    <xf numFmtId="0" fontId="61" fillId="7" borderId="152" xfId="7" applyFont="1" applyFill="1" applyBorder="1">
      <alignment vertical="center"/>
    </xf>
    <xf numFmtId="0" fontId="61" fillId="7" borderId="43" xfId="7" applyFont="1" applyFill="1" applyBorder="1">
      <alignment vertical="center"/>
    </xf>
    <xf numFmtId="0" fontId="61" fillId="7" borderId="153" xfId="7" applyFont="1" applyFill="1" applyBorder="1">
      <alignment vertical="center"/>
    </xf>
    <xf numFmtId="0" fontId="61" fillId="7" borderId="9" xfId="7" applyFont="1" applyFill="1" applyBorder="1">
      <alignment vertical="center"/>
    </xf>
    <xf numFmtId="0" fontId="61" fillId="7" borderId="91" xfId="7" applyFont="1" applyFill="1" applyBorder="1">
      <alignment vertical="center"/>
    </xf>
    <xf numFmtId="0" fontId="61" fillId="7" borderId="21" xfId="7" applyFont="1" applyFill="1" applyBorder="1" applyAlignment="1">
      <alignment horizontal="center" vertical="center" shrinkToFit="1"/>
    </xf>
    <xf numFmtId="0" fontId="74" fillId="7" borderId="154" xfId="7" applyFont="1" applyFill="1" applyBorder="1">
      <alignment vertical="center"/>
    </xf>
    <xf numFmtId="0" fontId="61" fillId="7" borderId="151" xfId="7" applyFont="1" applyFill="1" applyBorder="1">
      <alignment vertical="center"/>
    </xf>
    <xf numFmtId="0" fontId="61" fillId="7" borderId="155" xfId="7" applyFont="1" applyFill="1" applyBorder="1">
      <alignment vertical="center"/>
    </xf>
    <xf numFmtId="0" fontId="61" fillId="7" borderId="143" xfId="7" applyFont="1" applyFill="1" applyBorder="1">
      <alignment vertical="center"/>
    </xf>
    <xf numFmtId="0" fontId="61" fillId="7" borderId="142" xfId="7" applyFont="1" applyFill="1" applyBorder="1">
      <alignment vertical="center"/>
    </xf>
    <xf numFmtId="0" fontId="61" fillId="7" borderId="156" xfId="7" applyFont="1" applyFill="1" applyBorder="1">
      <alignment vertical="center"/>
    </xf>
    <xf numFmtId="0" fontId="61" fillId="7" borderId="82" xfId="7" applyFont="1" applyFill="1" applyBorder="1">
      <alignment vertical="center"/>
    </xf>
    <xf numFmtId="0" fontId="61" fillId="7" borderId="160" xfId="7" applyFont="1" applyFill="1" applyBorder="1">
      <alignment vertical="center"/>
    </xf>
    <xf numFmtId="0" fontId="61" fillId="7" borderId="161" xfId="7" applyFont="1" applyFill="1" applyBorder="1">
      <alignment vertical="center"/>
    </xf>
    <xf numFmtId="0" fontId="64" fillId="7" borderId="81" xfId="7" applyFont="1" applyFill="1" applyBorder="1" applyAlignment="1">
      <alignment vertical="center" shrinkToFit="1"/>
    </xf>
    <xf numFmtId="0" fontId="64" fillId="7" borderId="18" xfId="7" applyFont="1" applyFill="1" applyBorder="1" applyAlignment="1">
      <alignment vertical="center" shrinkToFit="1"/>
    </xf>
    <xf numFmtId="0" fontId="61" fillId="7" borderId="18" xfId="7" applyFont="1" applyFill="1" applyBorder="1" applyAlignment="1">
      <alignment vertical="center" shrinkToFit="1"/>
    </xf>
    <xf numFmtId="0" fontId="61" fillId="7" borderId="18" xfId="7" applyFont="1" applyFill="1" applyBorder="1">
      <alignment vertical="center"/>
    </xf>
    <xf numFmtId="0" fontId="64" fillId="7" borderId="18" xfId="7" applyFont="1" applyFill="1" applyBorder="1" applyAlignment="1">
      <alignment horizontal="center" vertical="center" shrinkToFit="1"/>
    </xf>
    <xf numFmtId="0" fontId="61" fillId="7" borderId="84" xfId="7" applyFont="1" applyFill="1" applyBorder="1">
      <alignment vertical="center"/>
    </xf>
    <xf numFmtId="0" fontId="61" fillId="7" borderId="21" xfId="7" applyFont="1" applyFill="1" applyBorder="1" applyAlignment="1">
      <alignment vertical="center" shrinkToFit="1"/>
    </xf>
    <xf numFmtId="0" fontId="61" fillId="7" borderId="86" xfId="7" applyFont="1" applyFill="1" applyBorder="1">
      <alignment vertical="center"/>
    </xf>
    <xf numFmtId="0" fontId="61" fillId="7" borderId="86" xfId="7" applyFont="1" applyFill="1" applyBorder="1" applyAlignment="1">
      <alignment vertical="center" shrinkToFit="1"/>
    </xf>
    <xf numFmtId="0" fontId="79" fillId="7" borderId="86" xfId="7" applyFont="1" applyFill="1" applyBorder="1">
      <alignment vertical="center"/>
    </xf>
    <xf numFmtId="0" fontId="67" fillId="7" borderId="86" xfId="7" applyFont="1" applyFill="1" applyBorder="1">
      <alignment vertical="center"/>
    </xf>
    <xf numFmtId="0" fontId="67" fillId="7" borderId="87" xfId="7" applyFont="1" applyFill="1" applyBorder="1">
      <alignment vertical="center"/>
    </xf>
    <xf numFmtId="0" fontId="63" fillId="7" borderId="0" xfId="7" applyFont="1" applyFill="1">
      <alignment vertical="center"/>
    </xf>
    <xf numFmtId="0" fontId="63" fillId="7" borderId="0" xfId="7" applyFont="1" applyFill="1" applyAlignment="1">
      <alignment horizontal="right" vertical="top"/>
    </xf>
    <xf numFmtId="0" fontId="67" fillId="7" borderId="10" xfId="7" applyFont="1" applyFill="1" applyBorder="1">
      <alignment vertical="center"/>
    </xf>
    <xf numFmtId="0" fontId="61" fillId="7" borderId="0" xfId="7" applyFont="1" applyFill="1" applyAlignment="1">
      <alignment horizontal="right" vertical="center"/>
    </xf>
    <xf numFmtId="0" fontId="66" fillId="7" borderId="0" xfId="7" applyFont="1" applyFill="1" applyAlignment="1">
      <alignment horizontal="center" vertical="center"/>
    </xf>
    <xf numFmtId="0" fontId="61" fillId="7" borderId="0" xfId="7" applyFont="1" applyFill="1" applyAlignment="1">
      <alignment vertical="justify" wrapText="1"/>
    </xf>
    <xf numFmtId="0" fontId="61" fillId="7" borderId="0" xfId="7" applyFont="1" applyFill="1" applyAlignment="1">
      <alignment vertical="justify"/>
    </xf>
    <xf numFmtId="0" fontId="61" fillId="7" borderId="0" xfId="7" applyFont="1" applyFill="1" applyAlignment="1">
      <alignment vertical="top"/>
    </xf>
    <xf numFmtId="0" fontId="80" fillId="7" borderId="0" xfId="7" applyFont="1" applyFill="1">
      <alignment vertical="center"/>
    </xf>
    <xf numFmtId="0" fontId="73" fillId="7" borderId="0" xfId="7" applyFont="1" applyFill="1">
      <alignment vertical="center"/>
    </xf>
    <xf numFmtId="0" fontId="81" fillId="7" borderId="0" xfId="7" applyFont="1" applyFill="1">
      <alignment vertical="center"/>
    </xf>
    <xf numFmtId="0" fontId="82" fillId="7" borderId="0" xfId="7" applyFont="1" applyFill="1" applyAlignment="1">
      <alignment horizontal="center"/>
    </xf>
    <xf numFmtId="0" fontId="67" fillId="7" borderId="0" xfId="7" applyFont="1" applyFill="1">
      <alignment vertical="center"/>
    </xf>
    <xf numFmtId="0" fontId="67" fillId="7" borderId="0" xfId="7" applyFont="1" applyFill="1" applyAlignment="1">
      <alignment horizontal="center" vertical="center"/>
    </xf>
    <xf numFmtId="0" fontId="72" fillId="7" borderId="0" xfId="7" applyFont="1" applyFill="1" applyAlignment="1">
      <alignment vertical="top"/>
    </xf>
    <xf numFmtId="0" fontId="61" fillId="7" borderId="9" xfId="7" applyFont="1" applyFill="1" applyBorder="1" applyAlignment="1">
      <alignment vertical="center" shrinkToFit="1"/>
    </xf>
    <xf numFmtId="0" fontId="61" fillId="7" borderId="10" xfId="7" applyFont="1" applyFill="1" applyBorder="1" applyAlignment="1">
      <alignment horizontal="center" vertical="center" shrinkToFit="1"/>
    </xf>
    <xf numFmtId="0" fontId="61" fillId="7" borderId="158" xfId="7" applyFont="1" applyFill="1" applyBorder="1" applyAlignment="1">
      <alignment vertical="center" shrinkToFit="1"/>
    </xf>
    <xf numFmtId="0" fontId="61" fillId="7" borderId="161" xfId="7" applyFont="1" applyFill="1" applyBorder="1" applyAlignment="1">
      <alignment vertical="center" shrinkToFit="1"/>
    </xf>
    <xf numFmtId="0" fontId="61" fillId="7" borderId="6" xfId="7" applyFont="1" applyFill="1" applyBorder="1" applyAlignment="1">
      <alignment vertical="center" shrinkToFit="1"/>
    </xf>
    <xf numFmtId="0" fontId="61" fillId="7" borderId="10" xfId="7" applyFont="1" applyFill="1" applyBorder="1" applyAlignment="1">
      <alignment vertical="center" shrinkToFit="1"/>
    </xf>
    <xf numFmtId="0" fontId="61" fillId="7" borderId="125" xfId="7" applyFont="1" applyFill="1" applyBorder="1" applyAlignment="1">
      <alignment vertical="center" shrinkToFit="1"/>
    </xf>
    <xf numFmtId="0" fontId="61" fillId="2" borderId="84" xfId="7" applyFont="1" applyFill="1" applyBorder="1" applyAlignment="1">
      <alignment vertical="center" shrinkToFit="1"/>
    </xf>
    <xf numFmtId="49" fontId="61" fillId="2" borderId="84" xfId="7" applyNumberFormat="1" applyFont="1" applyFill="1" applyBorder="1" applyAlignment="1">
      <alignment vertical="center" shrinkToFit="1"/>
    </xf>
    <xf numFmtId="0" fontId="61" fillId="7" borderId="15" xfId="7" applyFont="1" applyFill="1" applyBorder="1" applyAlignment="1">
      <alignment horizontal="center" vertical="center" shrinkToFit="1"/>
    </xf>
    <xf numFmtId="0" fontId="61" fillId="2" borderId="21" xfId="7" applyFont="1" applyFill="1" applyBorder="1" applyAlignment="1">
      <alignment vertical="center" shrinkToFit="1"/>
    </xf>
    <xf numFmtId="0" fontId="61" fillId="2" borderId="89" xfId="7" applyFont="1" applyFill="1" applyBorder="1" applyAlignment="1">
      <alignment vertical="center" shrinkToFit="1"/>
    </xf>
    <xf numFmtId="0" fontId="61" fillId="7" borderId="149" xfId="7" applyFont="1" applyFill="1" applyBorder="1" applyAlignment="1">
      <alignment vertical="center" shrinkToFit="1"/>
    </xf>
    <xf numFmtId="0" fontId="61" fillId="7" borderId="150" xfId="7" applyFont="1" applyFill="1" applyBorder="1" applyAlignment="1">
      <alignment vertical="center" shrinkToFit="1"/>
    </xf>
    <xf numFmtId="0" fontId="61" fillId="7" borderId="148" xfId="7" applyFont="1" applyFill="1" applyBorder="1" applyAlignment="1">
      <alignment vertical="center" shrinkToFit="1"/>
    </xf>
    <xf numFmtId="0" fontId="64" fillId="7" borderId="149" xfId="7" applyFont="1" applyFill="1" applyBorder="1" applyAlignment="1">
      <alignment vertical="center" shrinkToFit="1"/>
    </xf>
    <xf numFmtId="0" fontId="64" fillId="7" borderId="0" xfId="7" applyFont="1" applyFill="1" applyAlignment="1">
      <alignment vertical="center" shrinkToFit="1"/>
    </xf>
    <xf numFmtId="0" fontId="61" fillId="7" borderId="20" xfId="7" applyFont="1" applyFill="1" applyBorder="1">
      <alignment vertical="center"/>
    </xf>
    <xf numFmtId="0" fontId="61" fillId="7" borderId="90" xfId="7" applyFont="1" applyFill="1" applyBorder="1">
      <alignment vertical="center"/>
    </xf>
    <xf numFmtId="0" fontId="61" fillId="7" borderId="8" xfId="7" applyFont="1" applyFill="1" applyBorder="1">
      <alignment vertical="center"/>
    </xf>
    <xf numFmtId="0" fontId="61" fillId="7" borderId="15" xfId="7" applyFont="1" applyFill="1" applyBorder="1">
      <alignment vertical="center"/>
    </xf>
    <xf numFmtId="0" fontId="61" fillId="7" borderId="144" xfId="7" applyFont="1" applyFill="1" applyBorder="1">
      <alignment vertical="center"/>
    </xf>
    <xf numFmtId="0" fontId="64" fillId="7" borderId="86" xfId="7" applyFont="1" applyFill="1" applyBorder="1">
      <alignment vertical="center"/>
    </xf>
    <xf numFmtId="0" fontId="61" fillId="7" borderId="87" xfId="7" applyFont="1" applyFill="1" applyBorder="1">
      <alignment vertical="center"/>
    </xf>
    <xf numFmtId="0" fontId="64" fillId="7" borderId="18" xfId="7" applyFont="1" applyFill="1" applyBorder="1">
      <alignment vertical="center"/>
    </xf>
    <xf numFmtId="0" fontId="64" fillId="7" borderId="0" xfId="7" applyFont="1" applyFill="1">
      <alignment vertical="center"/>
    </xf>
    <xf numFmtId="0" fontId="83" fillId="7" borderId="0" xfId="7" applyFont="1" applyFill="1">
      <alignment vertical="center"/>
    </xf>
    <xf numFmtId="0" fontId="84" fillId="7" borderId="18" xfId="7" applyFont="1" applyFill="1" applyBorder="1" applyAlignment="1">
      <alignment vertical="justify"/>
    </xf>
    <xf numFmtId="0" fontId="64" fillId="7" borderId="18" xfId="7" applyFont="1" applyFill="1" applyBorder="1" applyAlignment="1">
      <alignment vertical="justify"/>
    </xf>
    <xf numFmtId="0" fontId="64" fillId="7" borderId="0" xfId="7" applyFont="1" applyFill="1" applyAlignment="1">
      <alignment vertical="justify"/>
    </xf>
    <xf numFmtId="0" fontId="64" fillId="7" borderId="82" xfId="7" applyFont="1" applyFill="1" applyBorder="1" applyAlignment="1">
      <alignment vertical="center" shrinkToFit="1"/>
    </xf>
    <xf numFmtId="0" fontId="64" fillId="7" borderId="50" xfId="7" applyFont="1" applyFill="1" applyBorder="1" applyAlignment="1">
      <alignment vertical="center" shrinkToFit="1"/>
    </xf>
    <xf numFmtId="0" fontId="64" fillId="7" borderId="50" xfId="7" applyFont="1" applyFill="1" applyBorder="1" applyAlignment="1">
      <alignment horizontal="center" vertical="center" shrinkToFit="1"/>
    </xf>
    <xf numFmtId="0" fontId="64" fillId="7" borderId="173" xfId="7" applyFont="1" applyFill="1" applyBorder="1" applyAlignment="1">
      <alignment vertical="center" shrinkToFit="1"/>
    </xf>
    <xf numFmtId="0" fontId="64" fillId="7" borderId="91" xfId="7" applyFont="1" applyFill="1" applyBorder="1" applyAlignment="1">
      <alignment vertical="center" shrinkToFit="1"/>
    </xf>
    <xf numFmtId="0" fontId="64" fillId="3" borderId="50" xfId="7" applyFont="1" applyFill="1" applyBorder="1" applyAlignment="1">
      <alignment vertical="center" shrinkToFit="1"/>
    </xf>
    <xf numFmtId="0" fontId="61" fillId="2" borderId="50" xfId="7" applyFont="1" applyFill="1" applyBorder="1" applyAlignment="1">
      <alignment vertical="center" shrinkToFit="1"/>
    </xf>
    <xf numFmtId="0" fontId="61" fillId="2" borderId="173" xfId="7" applyFont="1" applyFill="1" applyBorder="1" applyAlignment="1">
      <alignment vertical="center" shrinkToFit="1"/>
    </xf>
    <xf numFmtId="0" fontId="61" fillId="7" borderId="34" xfId="7" applyFont="1" applyFill="1" applyBorder="1" applyAlignment="1">
      <alignment vertical="center" shrinkToFit="1"/>
    </xf>
    <xf numFmtId="0" fontId="64" fillId="4" borderId="34" xfId="7" applyFont="1" applyFill="1" applyBorder="1" applyAlignment="1">
      <alignment vertical="center" shrinkToFit="1"/>
    </xf>
    <xf numFmtId="0" fontId="64" fillId="7" borderId="34" xfId="7" applyFont="1" applyFill="1" applyBorder="1" applyAlignment="1">
      <alignment vertical="center" shrinkToFit="1"/>
    </xf>
    <xf numFmtId="0" fontId="61" fillId="7" borderId="115" xfId="7" applyFont="1" applyFill="1" applyBorder="1" applyAlignment="1">
      <alignment vertical="center" shrinkToFit="1"/>
    </xf>
    <xf numFmtId="0" fontId="61" fillId="7" borderId="0" xfId="7" applyFont="1" applyFill="1" applyAlignment="1">
      <alignment vertical="center" shrinkToFit="1"/>
    </xf>
    <xf numFmtId="0" fontId="61" fillId="7" borderId="84" xfId="7" applyFont="1" applyFill="1" applyBorder="1" applyAlignment="1">
      <alignment vertical="center" shrinkToFit="1"/>
    </xf>
    <xf numFmtId="49" fontId="64" fillId="7" borderId="21" xfId="7" applyNumberFormat="1" applyFont="1" applyFill="1" applyBorder="1" applyAlignment="1">
      <alignment vertical="center" shrinkToFit="1"/>
    </xf>
    <xf numFmtId="0" fontId="64" fillId="7" borderId="21" xfId="7" applyFont="1" applyFill="1" applyBorder="1" applyAlignment="1">
      <alignment vertical="center" shrinkToFit="1"/>
    </xf>
    <xf numFmtId="0" fontId="64" fillId="7" borderId="89" xfId="7" applyFont="1" applyFill="1" applyBorder="1" applyAlignment="1">
      <alignment vertical="center" shrinkToFit="1"/>
    </xf>
    <xf numFmtId="0" fontId="61" fillId="7" borderId="0" xfId="7" applyFont="1" applyFill="1" applyAlignment="1">
      <alignment horizontal="center" vertical="center" shrinkToFit="1"/>
    </xf>
    <xf numFmtId="0" fontId="64" fillId="7" borderId="84" xfId="7" applyFont="1" applyFill="1" applyBorder="1" applyAlignment="1">
      <alignment vertical="center" shrinkToFit="1"/>
    </xf>
    <xf numFmtId="0" fontId="64" fillId="7" borderId="115" xfId="7" applyFont="1" applyFill="1" applyBorder="1" applyAlignment="1">
      <alignment vertical="center" shrinkToFit="1"/>
    </xf>
    <xf numFmtId="0" fontId="64" fillId="7" borderId="51" xfId="7" applyFont="1" applyFill="1" applyBorder="1" applyAlignment="1">
      <alignment vertical="center" shrinkToFit="1"/>
    </xf>
    <xf numFmtId="0" fontId="64" fillId="7" borderId="35" xfId="7" applyFont="1" applyFill="1" applyBorder="1" applyAlignment="1">
      <alignment vertical="center" shrinkToFit="1"/>
    </xf>
    <xf numFmtId="0" fontId="64" fillId="7" borderId="113" xfId="7" applyFont="1" applyFill="1" applyBorder="1" applyAlignment="1">
      <alignment vertical="center" shrinkToFit="1"/>
    </xf>
    <xf numFmtId="0" fontId="64" fillId="7" borderId="177" xfId="7" applyFont="1" applyFill="1" applyBorder="1" applyAlignment="1">
      <alignment vertical="center" shrinkToFit="1"/>
    </xf>
    <xf numFmtId="0" fontId="64" fillId="7" borderId="181" xfId="7" applyFont="1" applyFill="1" applyBorder="1" applyAlignment="1">
      <alignment vertical="center" shrinkToFit="1"/>
    </xf>
    <xf numFmtId="0" fontId="64" fillId="7" borderId="86" xfId="7" applyFont="1" applyFill="1" applyBorder="1" applyAlignment="1">
      <alignment vertical="center" shrinkToFit="1"/>
    </xf>
    <xf numFmtId="0" fontId="64" fillId="7" borderId="87" xfId="7" applyFont="1" applyFill="1" applyBorder="1" applyAlignment="1">
      <alignment vertical="center" shrinkToFit="1"/>
    </xf>
    <xf numFmtId="0" fontId="61" fillId="7" borderId="136" xfId="7" applyFont="1" applyFill="1" applyBorder="1">
      <alignment vertical="center"/>
    </xf>
    <xf numFmtId="0" fontId="64" fillId="7" borderId="18" xfId="7" applyFont="1" applyFill="1" applyBorder="1" applyAlignment="1"/>
    <xf numFmtId="0" fontId="71" fillId="7" borderId="18" xfId="7" applyFont="1" applyFill="1" applyBorder="1">
      <alignment vertical="center"/>
    </xf>
    <xf numFmtId="0" fontId="64" fillId="7" borderId="0" xfId="7" applyFont="1" applyFill="1" applyAlignment="1"/>
    <xf numFmtId="0" fontId="63" fillId="7" borderId="0" xfId="7" applyFont="1" applyFill="1" applyAlignment="1">
      <alignment horizontal="right" vertical="center"/>
    </xf>
    <xf numFmtId="0" fontId="61" fillId="7" borderId="14" xfId="7" applyFont="1" applyFill="1" applyBorder="1">
      <alignment vertical="center"/>
    </xf>
    <xf numFmtId="0" fontId="61" fillId="7" borderId="19" xfId="7" applyFont="1" applyFill="1" applyBorder="1">
      <alignment vertical="center"/>
    </xf>
    <xf numFmtId="0" fontId="61" fillId="7" borderId="0" xfId="7" applyFont="1" applyFill="1" applyAlignment="1"/>
    <xf numFmtId="0" fontId="61" fillId="7" borderId="0" xfId="7" applyFont="1" applyFill="1" applyAlignment="1">
      <alignment horizontal="center" shrinkToFit="1"/>
    </xf>
    <xf numFmtId="0" fontId="61" fillId="7" borderId="0" xfId="7" applyFont="1" applyFill="1" applyAlignment="1">
      <alignment shrinkToFit="1"/>
    </xf>
    <xf numFmtId="0" fontId="61" fillId="7" borderId="19" xfId="7" applyFont="1" applyFill="1" applyBorder="1" applyAlignment="1">
      <alignment shrinkToFit="1"/>
    </xf>
    <xf numFmtId="0" fontId="66" fillId="7" borderId="0" xfId="7" applyFont="1" applyFill="1">
      <alignment vertical="center"/>
    </xf>
    <xf numFmtId="0" fontId="86" fillId="7" borderId="0" xfId="7" applyFont="1" applyFill="1">
      <alignment vertical="center"/>
    </xf>
    <xf numFmtId="0" fontId="86" fillId="7" borderId="0" xfId="7" applyFont="1" applyFill="1" applyAlignment="1">
      <alignment vertical="center" shrinkToFit="1"/>
    </xf>
    <xf numFmtId="0" fontId="86" fillId="7" borderId="0" xfId="7" applyFont="1" applyFill="1" applyAlignment="1">
      <alignment horizontal="distributed" vertical="center" wrapText="1"/>
    </xf>
    <xf numFmtId="0" fontId="86" fillId="7" borderId="0" xfId="7" applyFont="1" applyFill="1" applyAlignment="1">
      <alignment horizontal="distributed" vertical="center"/>
    </xf>
    <xf numFmtId="0" fontId="86" fillId="7" borderId="0" xfId="7" applyFont="1" applyFill="1" applyAlignment="1">
      <alignment vertical="center" wrapText="1"/>
    </xf>
    <xf numFmtId="0" fontId="86" fillId="7" borderId="0" xfId="7" applyFont="1" applyFill="1" applyAlignment="1">
      <alignment horizontal="left" vertical="center"/>
    </xf>
    <xf numFmtId="0" fontId="87" fillId="9" borderId="0" xfId="7" applyFont="1" applyFill="1" applyAlignment="1">
      <alignment horizontal="left"/>
    </xf>
    <xf numFmtId="0" fontId="68" fillId="7" borderId="0" xfId="7" applyFont="1" applyFill="1" applyAlignment="1">
      <alignment horizontal="left" vertical="center" wrapText="1"/>
    </xf>
    <xf numFmtId="0" fontId="66" fillId="7" borderId="20" xfId="7" applyFont="1" applyFill="1" applyBorder="1">
      <alignment vertical="center"/>
    </xf>
    <xf numFmtId="0" fontId="66" fillId="4" borderId="0" xfId="7" applyFont="1" applyFill="1">
      <alignment vertical="center"/>
    </xf>
    <xf numFmtId="0" fontId="66" fillId="7" borderId="19" xfId="7" applyFont="1" applyFill="1" applyBorder="1">
      <alignment vertical="center"/>
    </xf>
    <xf numFmtId="0" fontId="58" fillId="7" borderId="0" xfId="7" applyFont="1" applyFill="1">
      <alignment vertical="center"/>
    </xf>
    <xf numFmtId="0" fontId="80" fillId="7" borderId="0" xfId="7" applyFont="1" applyFill="1" applyAlignment="1"/>
    <xf numFmtId="0" fontId="80" fillId="7" borderId="0" xfId="7" applyFont="1" applyFill="1" applyAlignment="1">
      <alignment shrinkToFit="1"/>
    </xf>
    <xf numFmtId="0" fontId="58" fillId="7" borderId="0" xfId="7" applyFont="1" applyFill="1" applyAlignment="1"/>
    <xf numFmtId="0" fontId="80" fillId="7" borderId="0" xfId="7" applyFont="1" applyFill="1" applyAlignment="1">
      <alignment horizontal="right"/>
    </xf>
    <xf numFmtId="0" fontId="80" fillId="7" borderId="0" xfId="7" applyFont="1" applyFill="1" applyAlignment="1">
      <alignment horizontal="right" vertical="center"/>
    </xf>
    <xf numFmtId="0" fontId="63" fillId="7" borderId="19" xfId="7" applyFont="1" applyFill="1" applyBorder="1">
      <alignment vertical="center"/>
    </xf>
    <xf numFmtId="0" fontId="63" fillId="7" borderId="18" xfId="7" applyFont="1" applyFill="1" applyBorder="1">
      <alignment vertical="center"/>
    </xf>
    <xf numFmtId="0" fontId="58" fillId="7" borderId="18" xfId="7" applyFont="1" applyFill="1" applyBorder="1">
      <alignment vertical="center"/>
    </xf>
    <xf numFmtId="0" fontId="80" fillId="7" borderId="18" xfId="7" applyFont="1" applyFill="1" applyBorder="1" applyAlignment="1">
      <alignment horizontal="right" vertical="top"/>
    </xf>
    <xf numFmtId="0" fontId="63" fillId="7" borderId="8" xfId="7" applyFont="1" applyFill="1" applyBorder="1">
      <alignment vertical="center"/>
    </xf>
    <xf numFmtId="0" fontId="64" fillId="7" borderId="0" xfId="7" applyFont="1" applyFill="1" applyAlignment="1">
      <alignment vertical="justify" wrapText="1" shrinkToFit="1"/>
    </xf>
    <xf numFmtId="0" fontId="1" fillId="0" borderId="0" xfId="7">
      <alignment vertical="center"/>
    </xf>
    <xf numFmtId="0" fontId="61" fillId="7" borderId="0" xfId="7" applyFont="1" applyFill="1" applyAlignment="1">
      <alignment horizontal="left" vertical="center" shrinkToFit="1"/>
    </xf>
    <xf numFmtId="0" fontId="77" fillId="7" borderId="0" xfId="7" applyFont="1" applyFill="1" applyAlignment="1">
      <alignment horizontal="right" vertical="center"/>
    </xf>
    <xf numFmtId="0" fontId="1" fillId="0" borderId="0" xfId="7" applyAlignment="1"/>
    <xf numFmtId="0" fontId="1" fillId="0" borderId="5" xfId="7" applyBorder="1" applyAlignment="1">
      <alignment horizontal="center"/>
    </xf>
    <xf numFmtId="0" fontId="1" fillId="0" borderId="182" xfId="7" applyBorder="1" applyAlignment="1">
      <alignment horizontal="center" vertical="center"/>
    </xf>
    <xf numFmtId="0" fontId="1" fillId="0" borderId="184" xfId="7" applyBorder="1" applyAlignment="1">
      <alignment horizontal="center" vertical="center"/>
    </xf>
    <xf numFmtId="0" fontId="3" fillId="0" borderId="182" xfId="7" applyFont="1" applyBorder="1">
      <alignment vertical="center"/>
    </xf>
    <xf numFmtId="0" fontId="1" fillId="0" borderId="183" xfId="7" applyBorder="1" applyAlignment="1"/>
    <xf numFmtId="0" fontId="5" fillId="0" borderId="86" xfId="7" applyFont="1" applyBorder="1" applyAlignment="1"/>
    <xf numFmtId="0" fontId="1" fillId="0" borderId="157" xfId="7" applyBorder="1" applyAlignment="1">
      <alignment horizontal="center" vertical="center"/>
    </xf>
    <xf numFmtId="0" fontId="1" fillId="0" borderId="145" xfId="7" applyBorder="1" applyAlignment="1">
      <alignment vertical="top"/>
    </xf>
    <xf numFmtId="0" fontId="89" fillId="4" borderId="81" xfId="7" applyFont="1" applyFill="1" applyBorder="1" applyAlignment="1">
      <alignment horizontal="left" vertical="top"/>
    </xf>
    <xf numFmtId="0" fontId="1" fillId="0" borderId="81" xfId="7" applyBorder="1" applyAlignment="1">
      <alignment vertical="top"/>
    </xf>
    <xf numFmtId="0" fontId="1" fillId="0" borderId="82" xfId="7" applyBorder="1" applyAlignment="1">
      <alignment vertical="top"/>
    </xf>
    <xf numFmtId="0" fontId="1" fillId="0" borderId="159" xfId="7" applyBorder="1" applyAlignment="1">
      <alignment horizontal="left" vertical="top"/>
    </xf>
    <xf numFmtId="0" fontId="1" fillId="0" borderId="186" xfId="7" applyBorder="1" applyAlignment="1">
      <alignment horizontal="left" vertical="top"/>
    </xf>
    <xf numFmtId="0" fontId="1" fillId="0" borderId="8" xfId="7" applyBorder="1" applyAlignment="1">
      <alignment horizontal="left" vertical="top"/>
    </xf>
    <xf numFmtId="0" fontId="1" fillId="0" borderId="188" xfId="7" applyBorder="1" applyAlignment="1">
      <alignment horizontal="left" vertical="top"/>
    </xf>
    <xf numFmtId="0" fontId="1" fillId="0" borderId="124" xfId="7" applyBorder="1" applyAlignment="1">
      <alignment horizontal="center" vertical="center"/>
    </xf>
    <xf numFmtId="0" fontId="1" fillId="0" borderId="5" xfId="7" applyBorder="1" applyAlignment="1">
      <alignment horizontal="left" vertical="top"/>
    </xf>
    <xf numFmtId="0" fontId="1" fillId="0" borderId="190" xfId="7" applyBorder="1" applyAlignment="1">
      <alignment horizontal="left" vertical="top"/>
    </xf>
    <xf numFmtId="0" fontId="1" fillId="0" borderId="4" xfId="7" applyBorder="1" applyAlignment="1">
      <alignment horizontal="center" vertical="center"/>
    </xf>
    <xf numFmtId="0" fontId="1" fillId="0" borderId="124" xfId="7" applyBorder="1" applyAlignment="1">
      <alignment horizontal="center" vertical="center" shrinkToFit="1"/>
    </xf>
    <xf numFmtId="0" fontId="1" fillId="0" borderId="5" xfId="7" applyBorder="1" applyAlignment="1"/>
    <xf numFmtId="0" fontId="1" fillId="0" borderId="190" xfId="7" applyBorder="1" applyAlignment="1"/>
    <xf numFmtId="0" fontId="5" fillId="0" borderId="124" xfId="7" applyFont="1" applyBorder="1" applyAlignment="1">
      <alignment horizontal="center" vertical="center" wrapText="1" shrinkToFit="1"/>
    </xf>
    <xf numFmtId="0" fontId="1" fillId="0" borderId="4" xfId="7" applyBorder="1" applyAlignment="1">
      <alignment horizontal="center" vertical="center" shrinkToFit="1"/>
    </xf>
    <xf numFmtId="0" fontId="1" fillId="0" borderId="5" xfId="7" applyBorder="1" applyAlignment="1">
      <alignment horizontal="left"/>
    </xf>
    <xf numFmtId="0" fontId="1" fillId="0" borderId="190" xfId="7" applyBorder="1" applyAlignment="1">
      <alignment horizontal="left"/>
    </xf>
    <xf numFmtId="0" fontId="1" fillId="0" borderId="0" xfId="7" applyAlignment="1">
      <alignment wrapText="1"/>
    </xf>
    <xf numFmtId="0" fontId="5" fillId="0" borderId="124" xfId="7" applyFont="1" applyBorder="1" applyAlignment="1">
      <alignment horizontal="center" vertical="center" wrapText="1"/>
    </xf>
    <xf numFmtId="0" fontId="1" fillId="0" borderId="4" xfId="7" applyBorder="1" applyAlignment="1">
      <alignment horizontal="center" vertical="center" wrapText="1"/>
    </xf>
    <xf numFmtId="0" fontId="1" fillId="0" borderId="190" xfId="7" applyBorder="1" applyAlignment="1">
      <alignment horizontal="center" vertical="center" shrinkToFit="1"/>
    </xf>
    <xf numFmtId="0" fontId="1" fillId="0" borderId="140" xfId="7" applyBorder="1" applyAlignment="1">
      <alignment horizontal="center" vertical="center" shrinkToFit="1"/>
    </xf>
    <xf numFmtId="0" fontId="5" fillId="0" borderId="142" xfId="7" applyFont="1" applyBorder="1" applyAlignment="1"/>
    <xf numFmtId="0" fontId="1" fillId="0" borderId="191" xfId="7" applyBorder="1" applyAlignment="1">
      <alignment horizontal="center" vertical="center" wrapText="1"/>
    </xf>
    <xf numFmtId="0" fontId="87" fillId="0" borderId="142" xfId="7" applyFont="1" applyBorder="1" applyAlignment="1">
      <alignment vertical="center" wrapText="1"/>
    </xf>
    <xf numFmtId="0" fontId="87" fillId="0" borderId="192" xfId="7" applyFont="1" applyBorder="1" applyAlignment="1">
      <alignment horizontal="center" vertical="center" wrapText="1"/>
    </xf>
    <xf numFmtId="0" fontId="1" fillId="0" borderId="141" xfId="7" applyBorder="1" applyAlignment="1">
      <alignment horizontal="center"/>
    </xf>
    <xf numFmtId="0" fontId="1" fillId="0" borderId="192" xfId="7" applyBorder="1" applyAlignment="1">
      <alignment horizontal="center"/>
    </xf>
    <xf numFmtId="0" fontId="1" fillId="0" borderId="0" xfId="7" applyAlignment="1">
      <alignment horizontal="center"/>
    </xf>
    <xf numFmtId="0" fontId="87" fillId="0" borderId="0" xfId="7" applyFont="1" applyAlignment="1"/>
    <xf numFmtId="0" fontId="87" fillId="0" borderId="0" xfId="7" applyFont="1" applyAlignment="1">
      <alignment horizontal="left" shrinkToFit="1"/>
    </xf>
    <xf numFmtId="0" fontId="1" fillId="0" borderId="182" xfId="7" applyBorder="1">
      <alignment vertical="center"/>
    </xf>
    <xf numFmtId="0" fontId="3" fillId="0" borderId="184" xfId="7" applyFont="1" applyBorder="1">
      <alignment vertical="center"/>
    </xf>
    <xf numFmtId="0" fontId="3" fillId="0" borderId="183" xfId="7" applyFont="1" applyBorder="1">
      <alignment vertical="center"/>
    </xf>
    <xf numFmtId="0" fontId="1" fillId="0" borderId="184" xfId="7" applyBorder="1">
      <alignment vertical="center"/>
    </xf>
    <xf numFmtId="0" fontId="3" fillId="0" borderId="193" xfId="7" applyFont="1" applyBorder="1">
      <alignment vertical="center"/>
    </xf>
    <xf numFmtId="0" fontId="3" fillId="0" borderId="194" xfId="7" applyFont="1" applyBorder="1" applyAlignment="1">
      <alignment horizontal="center" vertical="center" shrinkToFit="1"/>
    </xf>
    <xf numFmtId="0" fontId="5" fillId="0" borderId="159" xfId="7" applyFont="1" applyBorder="1" applyAlignment="1">
      <alignment horizontal="center" vertical="center"/>
    </xf>
    <xf numFmtId="0" fontId="93" fillId="0" borderId="199" xfId="7" applyFont="1" applyBorder="1" applyAlignment="1">
      <alignment horizontal="center" vertical="center" wrapText="1"/>
    </xf>
    <xf numFmtId="0" fontId="6" fillId="0" borderId="161" xfId="7" applyFont="1" applyBorder="1" applyAlignment="1">
      <alignment horizontal="center" wrapText="1"/>
    </xf>
    <xf numFmtId="0" fontId="5" fillId="0" borderId="193" xfId="7" applyFont="1" applyBorder="1" applyAlignment="1">
      <alignment horizontal="center" wrapText="1"/>
    </xf>
    <xf numFmtId="0" fontId="1" fillId="0" borderId="200" xfId="7" applyBorder="1" applyAlignment="1">
      <alignment horizontal="center"/>
    </xf>
    <xf numFmtId="0" fontId="1" fillId="0" borderId="199" xfId="7" applyBorder="1" applyAlignment="1">
      <alignment horizontal="center"/>
    </xf>
    <xf numFmtId="0" fontId="1" fillId="0" borderId="91" xfId="7" applyBorder="1" applyAlignment="1">
      <alignment horizontal="center"/>
    </xf>
    <xf numFmtId="0" fontId="5" fillId="0" borderId="3" xfId="7" applyFont="1" applyBorder="1" applyAlignment="1">
      <alignment vertical="top" wrapText="1"/>
    </xf>
    <xf numFmtId="0" fontId="1" fillId="0" borderId="125" xfId="7" applyBorder="1" applyAlignment="1"/>
    <xf numFmtId="0" fontId="1" fillId="0" borderId="193" xfId="7" applyBorder="1" applyAlignment="1"/>
    <xf numFmtId="0" fontId="1" fillId="0" borderId="3" xfId="7" applyBorder="1" applyAlignment="1">
      <alignment horizontal="center"/>
    </xf>
    <xf numFmtId="0" fontId="1" fillId="0" borderId="125" xfId="7" applyBorder="1" applyAlignment="1">
      <alignment horizontal="center"/>
    </xf>
    <xf numFmtId="0" fontId="5" fillId="0" borderId="0" xfId="7" applyFont="1" applyAlignment="1"/>
    <xf numFmtId="0" fontId="5" fillId="0" borderId="3" xfId="7" applyFont="1" applyBorder="1" applyAlignment="1"/>
    <xf numFmtId="0" fontId="1" fillId="0" borderId="193" xfId="7" applyBorder="1" applyAlignment="1">
      <alignment horizontal="center"/>
    </xf>
    <xf numFmtId="0" fontId="1" fillId="0" borderId="141" xfId="7" applyBorder="1" applyAlignment="1">
      <alignment horizontal="left"/>
    </xf>
    <xf numFmtId="0" fontId="5" fillId="0" borderId="203" xfId="7" applyFont="1" applyBorder="1" applyAlignment="1"/>
    <xf numFmtId="0" fontId="1" fillId="0" borderId="156" xfId="7" applyBorder="1" applyAlignment="1">
      <alignment horizontal="left"/>
    </xf>
    <xf numFmtId="0" fontId="1" fillId="0" borderId="193" xfId="7" applyBorder="1" applyAlignment="1">
      <alignment horizontal="left"/>
    </xf>
    <xf numFmtId="0" fontId="1" fillId="0" borderId="204" xfId="7" applyBorder="1" applyAlignment="1">
      <alignment horizontal="center"/>
    </xf>
    <xf numFmtId="0" fontId="1" fillId="0" borderId="203" xfId="7" applyBorder="1" applyAlignment="1">
      <alignment horizontal="center"/>
    </xf>
    <xf numFmtId="0" fontId="1" fillId="0" borderId="156" xfId="7" applyBorder="1" applyAlignment="1">
      <alignment horizontal="center"/>
    </xf>
    <xf numFmtId="0" fontId="95" fillId="0" borderId="196" xfId="7" applyFont="1" applyBorder="1" applyAlignment="1">
      <alignment horizontal="center" vertical="center" wrapText="1"/>
    </xf>
    <xf numFmtId="0" fontId="1" fillId="0" borderId="197" xfId="7" applyBorder="1" applyAlignment="1">
      <alignment horizontal="center" vertical="center"/>
    </xf>
    <xf numFmtId="0" fontId="96" fillId="0" borderId="197" xfId="7" applyFont="1" applyBorder="1" applyAlignment="1">
      <alignment horizontal="center" vertical="center" wrapText="1"/>
    </xf>
    <xf numFmtId="0" fontId="95" fillId="0" borderId="197" xfId="7" applyFont="1" applyBorder="1" applyAlignment="1">
      <alignment horizontal="center" vertical="center" wrapText="1"/>
    </xf>
    <xf numFmtId="0" fontId="96" fillId="0" borderId="197" xfId="7" applyFont="1" applyBorder="1" applyAlignment="1">
      <alignment horizontal="center" vertical="center" wrapText="1" shrinkToFit="1"/>
    </xf>
    <xf numFmtId="0" fontId="93" fillId="0" borderId="197" xfId="7" applyFont="1" applyBorder="1" applyAlignment="1">
      <alignment horizontal="center" vertical="center" wrapText="1"/>
    </xf>
    <xf numFmtId="0" fontId="93" fillId="0" borderId="186" xfId="7" applyFont="1" applyBorder="1" applyAlignment="1">
      <alignment horizontal="center" vertical="center" wrapText="1"/>
    </xf>
    <xf numFmtId="0" fontId="1" fillId="0" borderId="6" xfId="7" applyBorder="1" applyAlignment="1"/>
    <xf numFmtId="0" fontId="98" fillId="4" borderId="26" xfId="7" applyFont="1" applyFill="1" applyBorder="1" applyAlignment="1">
      <alignment horizontal="center" vertical="center"/>
    </xf>
    <xf numFmtId="0" fontId="6" fillId="4" borderId="27" xfId="7" applyFont="1" applyFill="1" applyBorder="1" applyAlignment="1">
      <alignment horizontal="center" vertical="center" wrapText="1"/>
    </xf>
    <xf numFmtId="0" fontId="3" fillId="6" borderId="27" xfId="7" applyFont="1" applyFill="1" applyBorder="1" applyAlignment="1">
      <alignment horizontal="center" vertical="center" wrapText="1" shrinkToFit="1"/>
    </xf>
    <xf numFmtId="0" fontId="3" fillId="0" borderId="20" xfId="7" applyFont="1" applyBorder="1" applyAlignment="1">
      <alignment horizontal="left" vertical="center"/>
    </xf>
    <xf numFmtId="0" fontId="3" fillId="2" borderId="19" xfId="7" applyFont="1" applyFill="1" applyBorder="1" applyAlignment="1">
      <alignment horizontal="left" vertical="center"/>
    </xf>
    <xf numFmtId="0" fontId="1" fillId="4" borderId="25" xfId="7" applyFill="1" applyBorder="1" applyAlignment="1"/>
    <xf numFmtId="0" fontId="1" fillId="4" borderId="25" xfId="7" applyFill="1" applyBorder="1" applyAlignment="1">
      <alignment horizontal="center"/>
    </xf>
    <xf numFmtId="0" fontId="3" fillId="2" borderId="25" xfId="7" applyFont="1" applyFill="1" applyBorder="1" applyAlignment="1">
      <alignment vertical="center" wrapText="1" shrinkToFit="1"/>
    </xf>
    <xf numFmtId="0" fontId="98" fillId="2" borderId="26" xfId="7" applyFont="1" applyFill="1" applyBorder="1" applyAlignment="1">
      <alignment horizontal="center" vertical="center"/>
    </xf>
    <xf numFmtId="0" fontId="6" fillId="2" borderId="27" xfId="7" applyFont="1" applyFill="1" applyBorder="1" applyAlignment="1">
      <alignment horizontal="center" vertical="center" wrapText="1"/>
    </xf>
    <xf numFmtId="0" fontId="3" fillId="3" borderId="27" xfId="7" applyFont="1" applyFill="1" applyBorder="1" applyAlignment="1">
      <alignment horizontal="center" vertical="center" wrapText="1" shrinkToFit="1"/>
    </xf>
    <xf numFmtId="0" fontId="1" fillId="2" borderId="25" xfId="7" applyFill="1" applyBorder="1" applyAlignment="1"/>
    <xf numFmtId="0" fontId="1" fillId="2" borderId="25" xfId="7" applyFill="1" applyBorder="1" applyAlignment="1">
      <alignment horizontal="center"/>
    </xf>
    <xf numFmtId="0" fontId="1" fillId="2" borderId="8" xfId="7" applyFill="1" applyBorder="1" applyAlignment="1"/>
    <xf numFmtId="0" fontId="1" fillId="2" borderId="26" xfId="7" applyFill="1" applyBorder="1" applyAlignment="1"/>
    <xf numFmtId="0" fontId="1" fillId="2" borderId="26" xfId="7" applyFill="1" applyBorder="1" applyAlignment="1">
      <alignment horizontal="center"/>
    </xf>
    <xf numFmtId="0" fontId="3" fillId="2" borderId="26" xfId="7" applyFont="1" applyFill="1" applyBorder="1" applyAlignment="1">
      <alignment vertical="center" wrapText="1" shrinkToFit="1"/>
    </xf>
    <xf numFmtId="0" fontId="1" fillId="2" borderId="19" xfId="7" applyFill="1" applyBorder="1" applyAlignment="1"/>
    <xf numFmtId="0" fontId="94" fillId="0" borderId="0" xfId="7" applyFont="1" applyAlignment="1">
      <alignment horizontal="left" indent="1"/>
    </xf>
    <xf numFmtId="0" fontId="99" fillId="0" borderId="196" xfId="7" applyFont="1" applyBorder="1" applyAlignment="1">
      <alignment horizontal="center" vertical="center"/>
    </xf>
    <xf numFmtId="0" fontId="1" fillId="0" borderId="159" xfId="7" applyBorder="1" applyAlignment="1">
      <alignment horizontal="center" vertical="center"/>
    </xf>
    <xf numFmtId="0" fontId="89" fillId="0" borderId="197" xfId="7" applyFont="1" applyBorder="1">
      <alignment vertical="center"/>
    </xf>
    <xf numFmtId="0" fontId="92" fillId="0" borderId="197" xfId="7" applyFont="1" applyBorder="1" applyAlignment="1">
      <alignment horizontal="center" vertical="center" wrapText="1"/>
    </xf>
    <xf numFmtId="0" fontId="1" fillId="0" borderId="197" xfId="7" applyBorder="1" applyAlignment="1">
      <alignment horizontal="center" vertical="center" wrapText="1"/>
    </xf>
    <xf numFmtId="0" fontId="1" fillId="0" borderId="186" xfId="7" applyBorder="1" applyAlignment="1">
      <alignment horizontal="center" vertical="center" wrapText="1"/>
    </xf>
    <xf numFmtId="0" fontId="1" fillId="2" borderId="27" xfId="7" applyFill="1" applyBorder="1" applyAlignment="1"/>
    <xf numFmtId="0" fontId="1" fillId="2" borderId="27" xfId="7" applyFill="1" applyBorder="1" applyAlignment="1">
      <alignment wrapText="1"/>
    </xf>
    <xf numFmtId="0" fontId="1" fillId="3" borderId="25" xfId="7" applyFill="1" applyBorder="1" applyAlignment="1">
      <alignment wrapText="1"/>
    </xf>
    <xf numFmtId="0" fontId="1" fillId="3" borderId="26" xfId="7" applyFill="1" applyBorder="1" applyAlignment="1">
      <alignment wrapText="1"/>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43" fillId="0" borderId="0" xfId="0" applyFont="1" applyAlignment="1">
      <alignment horizontal="left" vertical="top" wrapText="1"/>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left" vertical="top"/>
    </xf>
    <xf numFmtId="0" fontId="7" fillId="3" borderId="6" xfId="0" applyFont="1" applyFill="1" applyBorder="1" applyAlignment="1">
      <alignment horizontal="center" vertical="center"/>
    </xf>
    <xf numFmtId="0" fontId="7" fillId="3"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42" fillId="0" borderId="0" xfId="0" applyFont="1" applyAlignment="1">
      <alignment horizontal="left" vertical="top" wrapText="1"/>
    </xf>
    <xf numFmtId="0" fontId="13" fillId="0" borderId="0" xfId="0" applyFont="1" applyAlignment="1">
      <alignment horizontal="center" vertical="center"/>
    </xf>
    <xf numFmtId="0" fontId="7" fillId="0" borderId="4" xfId="0" applyFont="1" applyBorder="1" applyAlignment="1">
      <alignment horizontal="center" vertical="center"/>
    </xf>
    <xf numFmtId="0" fontId="8" fillId="0" borderId="0" xfId="0" applyFont="1" applyAlignment="1">
      <alignment horizontal="distributed" vertical="center"/>
    </xf>
    <xf numFmtId="0" fontId="8" fillId="4" borderId="0" xfId="0" applyFont="1" applyFill="1" applyAlignment="1" applyProtection="1">
      <alignment horizontal="left" vertical="center" wrapText="1"/>
      <protection locked="0"/>
    </xf>
    <xf numFmtId="0" fontId="8" fillId="0" borderId="51" xfId="0" applyFont="1" applyBorder="1" applyAlignment="1">
      <alignment horizontal="center" vertical="center"/>
    </xf>
    <xf numFmtId="0" fontId="8" fillId="0" borderId="35"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34" xfId="0" applyFont="1" applyBorder="1" applyAlignment="1">
      <alignment horizontal="center" vertical="center"/>
    </xf>
    <xf numFmtId="0" fontId="8" fillId="0" borderId="54" xfId="0" applyFont="1" applyBorder="1" applyAlignment="1">
      <alignment horizontal="center" vertical="center"/>
    </xf>
    <xf numFmtId="0" fontId="7" fillId="4" borderId="0" xfId="0" applyFont="1" applyFill="1" applyAlignment="1" applyProtection="1">
      <alignment horizontal="left"/>
      <protection locked="0"/>
    </xf>
    <xf numFmtId="0" fontId="8" fillId="0" borderId="58" xfId="0" applyFont="1" applyBorder="1" applyAlignment="1">
      <alignment horizontal="center" vertical="center"/>
    </xf>
    <xf numFmtId="0" fontId="8" fillId="0" borderId="0" xfId="0" applyFont="1" applyAlignment="1">
      <alignment horizontal="center" vertical="center"/>
    </xf>
    <xf numFmtId="0" fontId="10" fillId="0" borderId="56" xfId="0" applyFont="1" applyBorder="1" applyAlignment="1">
      <alignment horizontal="center" vertical="center"/>
    </xf>
    <xf numFmtId="0" fontId="10" fillId="0" borderId="35" xfId="0" applyFont="1" applyBorder="1" applyAlignment="1">
      <alignment horizontal="center" vertical="center"/>
    </xf>
    <xf numFmtId="0" fontId="10" fillId="0" borderId="57" xfId="0" applyFont="1" applyBorder="1" applyAlignment="1">
      <alignment horizontal="center" vertical="center"/>
    </xf>
    <xf numFmtId="0" fontId="10" fillId="0" borderId="34" xfId="0" applyFont="1" applyBorder="1" applyAlignment="1">
      <alignment horizontal="center" vertical="center"/>
    </xf>
    <xf numFmtId="0" fontId="7" fillId="4" borderId="20" xfId="0" applyFont="1" applyFill="1" applyBorder="1" applyAlignment="1" applyProtection="1">
      <alignment horizontal="center" vertical="center" shrinkToFit="1"/>
      <protection locked="0"/>
    </xf>
    <xf numFmtId="0" fontId="7" fillId="4" borderId="0" xfId="0" applyFont="1" applyFill="1" applyAlignment="1" applyProtection="1">
      <alignment horizontal="center" vertical="center" shrinkToFit="1"/>
      <protection locked="0"/>
    </xf>
    <xf numFmtId="0" fontId="7" fillId="4" borderId="19" xfId="0" applyFont="1" applyFill="1" applyBorder="1" applyAlignment="1" applyProtection="1">
      <alignment horizontal="center" vertical="center" shrinkToFit="1"/>
      <protection locked="0"/>
    </xf>
    <xf numFmtId="0" fontId="8" fillId="0" borderId="35"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0" xfId="0" applyFont="1" applyAlignment="1">
      <alignment horizontal="center" vertical="center" shrinkToFit="1"/>
    </xf>
    <xf numFmtId="0" fontId="8" fillId="0" borderId="59" xfId="0" applyFont="1" applyBorder="1" applyAlignment="1">
      <alignment horizontal="center" vertical="center" shrinkToFit="1"/>
    </xf>
    <xf numFmtId="0" fontId="8" fillId="0" borderId="55"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8" fillId="0" borderId="31" xfId="0" applyFont="1" applyBorder="1" applyAlignment="1">
      <alignment horizontal="center" vertical="center"/>
    </xf>
    <xf numFmtId="0" fontId="8" fillId="0" borderId="50" xfId="0" applyFont="1" applyBorder="1" applyAlignment="1">
      <alignment horizontal="center" vertical="center"/>
    </xf>
    <xf numFmtId="0" fontId="8" fillId="0" borderId="41" xfId="0" applyFont="1" applyBorder="1" applyAlignment="1">
      <alignment horizontal="center" vertical="center"/>
    </xf>
    <xf numFmtId="0" fontId="8" fillId="0" borderId="18" xfId="0" applyFont="1" applyBorder="1" applyAlignment="1">
      <alignment horizontal="left" vertical="center"/>
    </xf>
    <xf numFmtId="0" fontId="8" fillId="0" borderId="15" xfId="0" applyFont="1" applyBorder="1" applyAlignment="1">
      <alignment horizontal="center" vertical="center"/>
    </xf>
    <xf numFmtId="0" fontId="8" fillId="0" borderId="21" xfId="0" applyFont="1" applyBorder="1" applyAlignment="1">
      <alignment horizontal="center" vertical="center"/>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8" fillId="0" borderId="18" xfId="0" applyFont="1" applyBorder="1" applyAlignment="1">
      <alignment horizontal="center" vertical="center"/>
    </xf>
    <xf numFmtId="0" fontId="8" fillId="0" borderId="8" xfId="0" applyFont="1" applyBorder="1" applyAlignment="1">
      <alignment horizontal="center" vertical="center"/>
    </xf>
    <xf numFmtId="0" fontId="7" fillId="4" borderId="15" xfId="0" applyFont="1" applyFill="1" applyBorder="1" applyAlignment="1" applyProtection="1">
      <alignment horizontal="left" vertical="center" wrapText="1"/>
      <protection locked="0"/>
    </xf>
    <xf numFmtId="0" fontId="7" fillId="4" borderId="21" xfId="0" applyFont="1" applyFill="1" applyBorder="1" applyAlignment="1" applyProtection="1">
      <alignment horizontal="left" vertical="center" wrapText="1"/>
      <protection locked="0"/>
    </xf>
    <xf numFmtId="0" fontId="7" fillId="4" borderId="14" xfId="0" applyFont="1" applyFill="1" applyBorder="1" applyAlignment="1" applyProtection="1">
      <alignment horizontal="left" vertical="center" wrapText="1"/>
      <protection locked="0"/>
    </xf>
    <xf numFmtId="0" fontId="7" fillId="4" borderId="9" xfId="0" applyFont="1" applyFill="1" applyBorder="1" applyAlignment="1" applyProtection="1">
      <alignment horizontal="left" vertical="center" wrapText="1"/>
      <protection locked="0"/>
    </xf>
    <xf numFmtId="0" fontId="7" fillId="4" borderId="18"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180" fontId="7" fillId="4" borderId="15" xfId="0" applyNumberFormat="1" applyFont="1" applyFill="1" applyBorder="1" applyAlignment="1" applyProtection="1">
      <alignment horizontal="left" vertical="center" wrapText="1"/>
      <protection locked="0"/>
    </xf>
    <xf numFmtId="180" fontId="7" fillId="4" borderId="21" xfId="0" applyNumberFormat="1" applyFont="1" applyFill="1" applyBorder="1" applyAlignment="1" applyProtection="1">
      <alignment horizontal="left" vertical="center" wrapText="1"/>
      <protection locked="0"/>
    </xf>
    <xf numFmtId="180" fontId="7" fillId="4" borderId="14" xfId="0" applyNumberFormat="1" applyFont="1" applyFill="1" applyBorder="1" applyAlignment="1" applyProtection="1">
      <alignment horizontal="left" vertical="center" wrapText="1"/>
      <protection locked="0"/>
    </xf>
    <xf numFmtId="180" fontId="7" fillId="4" borderId="9" xfId="0" applyNumberFormat="1" applyFont="1" applyFill="1" applyBorder="1" applyAlignment="1" applyProtection="1">
      <alignment horizontal="left" vertical="center" wrapText="1"/>
      <protection locked="0"/>
    </xf>
    <xf numFmtId="180" fontId="7" fillId="4" borderId="18" xfId="0" applyNumberFormat="1" applyFont="1" applyFill="1" applyBorder="1" applyAlignment="1" applyProtection="1">
      <alignment horizontal="left" vertical="center" wrapText="1"/>
      <protection locked="0"/>
    </xf>
    <xf numFmtId="180" fontId="7" fillId="4" borderId="8" xfId="0" applyNumberFormat="1" applyFont="1" applyFill="1" applyBorder="1" applyAlignment="1" applyProtection="1">
      <alignment horizontal="left" vertical="center" wrapText="1"/>
      <protection locked="0"/>
    </xf>
    <xf numFmtId="0" fontId="7" fillId="0" borderId="0" xfId="0" applyFont="1" applyAlignment="1">
      <alignment horizontal="right" vertical="center"/>
    </xf>
    <xf numFmtId="0" fontId="19" fillId="0" borderId="0" xfId="0" applyFont="1" applyAlignment="1">
      <alignment horizontal="center" vertical="center"/>
    </xf>
    <xf numFmtId="0" fontId="7" fillId="0" borderId="0" xfId="0" applyFont="1" applyAlignment="1">
      <alignment horizontal="right" vertical="center" shrinkToFit="1"/>
    </xf>
    <xf numFmtId="180" fontId="8" fillId="4" borderId="0" xfId="0" applyNumberFormat="1" applyFont="1" applyFill="1" applyAlignment="1" applyProtection="1">
      <alignment horizontal="left" vertical="center" shrinkToFit="1"/>
      <protection locked="0"/>
    </xf>
    <xf numFmtId="0" fontId="8" fillId="4" borderId="0" xfId="0" applyFont="1" applyFill="1" applyAlignment="1" applyProtection="1">
      <alignment horizontal="center" vertical="center" shrinkToFit="1"/>
      <protection locked="0"/>
    </xf>
    <xf numFmtId="0" fontId="9" fillId="0" borderId="15" xfId="0" applyFont="1" applyBorder="1" applyAlignment="1">
      <alignment vertical="center" textRotation="255"/>
    </xf>
    <xf numFmtId="0" fontId="9" fillId="0" borderId="20" xfId="0" applyFont="1" applyBorder="1" applyAlignment="1">
      <alignment vertical="center" textRotation="255"/>
    </xf>
    <xf numFmtId="0" fontId="9" fillId="0" borderId="9" xfId="0" applyFont="1" applyBorder="1" applyAlignment="1">
      <alignment vertical="center" textRotation="255"/>
    </xf>
    <xf numFmtId="0" fontId="10" fillId="0" borderId="34" xfId="0" applyFont="1" applyBorder="1" applyAlignment="1">
      <alignment horizontal="right" vertical="center"/>
    </xf>
    <xf numFmtId="0" fontId="7" fillId="4" borderId="50" xfId="0" applyFont="1" applyFill="1" applyBorder="1" applyAlignment="1" applyProtection="1">
      <alignment horizontal="left" vertical="center" shrinkToFit="1"/>
      <protection locked="0"/>
    </xf>
    <xf numFmtId="0" fontId="7" fillId="0" borderId="10" xfId="0" applyFont="1" applyBorder="1" applyAlignment="1">
      <alignment horizontal="center" vertical="center"/>
    </xf>
    <xf numFmtId="0" fontId="7" fillId="4" borderId="6" xfId="0" applyFont="1" applyFill="1" applyBorder="1" applyAlignment="1" applyProtection="1">
      <alignment horizontal="left" vertical="center" shrinkToFit="1"/>
      <protection locked="0"/>
    </xf>
    <xf numFmtId="0" fontId="7" fillId="4" borderId="10" xfId="0" applyFont="1" applyFill="1" applyBorder="1" applyAlignment="1" applyProtection="1">
      <alignment horizontal="left" vertical="center" shrinkToFit="1"/>
      <protection locked="0"/>
    </xf>
    <xf numFmtId="0" fontId="7" fillId="4" borderId="5" xfId="0" applyFont="1" applyFill="1" applyBorder="1" applyAlignment="1" applyProtection="1">
      <alignment horizontal="left" vertical="center" shrinkToFit="1"/>
      <protection locked="0"/>
    </xf>
    <xf numFmtId="0" fontId="7" fillId="0" borderId="60" xfId="0" applyFont="1" applyBorder="1" applyAlignment="1">
      <alignment horizontal="left" vertical="center" shrinkToFit="1"/>
    </xf>
    <xf numFmtId="0" fontId="7" fillId="0" borderId="61" xfId="0" applyFont="1" applyBorder="1" applyAlignment="1">
      <alignment horizontal="left" vertical="center" shrinkToFit="1"/>
    </xf>
    <xf numFmtId="0" fontId="7" fillId="0" borderId="62" xfId="0" applyFont="1" applyBorder="1" applyAlignment="1">
      <alignment horizontal="left" vertical="center" shrinkToFit="1"/>
    </xf>
    <xf numFmtId="0" fontId="8" fillId="4" borderId="0" xfId="0" applyFont="1" applyFill="1" applyAlignment="1" applyProtection="1">
      <alignment horizontal="left" vertical="center" shrinkToFit="1"/>
      <protection locked="0"/>
    </xf>
    <xf numFmtId="0" fontId="8" fillId="0" borderId="33" xfId="0" applyFont="1" applyBorder="1" applyAlignment="1">
      <alignment horizontal="center" vertical="center"/>
    </xf>
    <xf numFmtId="0" fontId="10" fillId="4" borderId="34" xfId="0" applyFont="1" applyFill="1" applyBorder="1" applyAlignment="1" applyProtection="1">
      <alignment horizontal="left" vertical="center" shrinkToFit="1"/>
      <protection locked="0"/>
    </xf>
    <xf numFmtId="0" fontId="9" fillId="0" borderId="27" xfId="0" applyFont="1" applyBorder="1" applyAlignment="1">
      <alignment horizontal="center" vertical="center" textRotation="255" shrinkToFit="1"/>
    </xf>
    <xf numFmtId="0" fontId="9" fillId="0" borderId="26" xfId="0" applyFont="1" applyBorder="1" applyAlignment="1">
      <alignment horizontal="center" vertical="center" textRotation="255" shrinkToFit="1"/>
    </xf>
    <xf numFmtId="0" fontId="7" fillId="4" borderId="34" xfId="0" applyFont="1" applyFill="1" applyBorder="1" applyAlignment="1" applyProtection="1">
      <alignment horizontal="left" vertical="center" shrinkToFit="1"/>
      <protection locked="0"/>
    </xf>
    <xf numFmtId="0" fontId="8" fillId="0" borderId="6"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5" xfId="0" applyFont="1" applyBorder="1" applyAlignment="1">
      <alignment horizontal="center" vertical="center" shrinkToFit="1"/>
    </xf>
    <xf numFmtId="180" fontId="7" fillId="4" borderId="6" xfId="0" applyNumberFormat="1" applyFont="1" applyFill="1" applyBorder="1" applyAlignment="1" applyProtection="1">
      <alignment horizontal="left" vertical="center"/>
      <protection locked="0"/>
    </xf>
    <xf numFmtId="180" fontId="7" fillId="4" borderId="10" xfId="0" applyNumberFormat="1" applyFont="1" applyFill="1" applyBorder="1" applyAlignment="1" applyProtection="1">
      <alignment horizontal="left" vertical="center"/>
      <protection locked="0"/>
    </xf>
    <xf numFmtId="180" fontId="7" fillId="4" borderId="5" xfId="0" applyNumberFormat="1" applyFont="1" applyFill="1" applyBorder="1" applyAlignment="1" applyProtection="1">
      <alignment horizontal="left" vertical="center"/>
      <protection locked="0"/>
    </xf>
    <xf numFmtId="0" fontId="7" fillId="0" borderId="24" xfId="0" applyFont="1" applyBorder="1" applyAlignment="1">
      <alignment horizontal="left" vertical="center" shrinkToFit="1"/>
    </xf>
    <xf numFmtId="0" fontId="7" fillId="0" borderId="23" xfId="0" applyFont="1" applyBorder="1" applyAlignment="1">
      <alignment horizontal="left" vertical="center" shrinkToFit="1"/>
    </xf>
    <xf numFmtId="0" fontId="7" fillId="0" borderId="22" xfId="0" applyFont="1" applyBorder="1" applyAlignment="1">
      <alignment horizontal="left" vertical="center" shrinkToFit="1"/>
    </xf>
    <xf numFmtId="0" fontId="7" fillId="0" borderId="63" xfId="0" applyFont="1" applyBorder="1" applyAlignment="1">
      <alignment horizontal="left" vertical="center" shrinkToFit="1"/>
    </xf>
    <xf numFmtId="0" fontId="7" fillId="0" borderId="64" xfId="0" applyFont="1" applyBorder="1" applyAlignment="1">
      <alignment horizontal="left" vertical="center" shrinkToFit="1"/>
    </xf>
    <xf numFmtId="0" fontId="7" fillId="0" borderId="65" xfId="0" applyFont="1" applyBorder="1" applyAlignment="1">
      <alignment horizontal="left" vertical="center" shrinkToFit="1"/>
    </xf>
    <xf numFmtId="0" fontId="56" fillId="0" borderId="0" xfId="0" applyFont="1" applyAlignment="1">
      <alignment horizontal="right"/>
    </xf>
    <xf numFmtId="0" fontId="45" fillId="0" borderId="0" xfId="0" applyFont="1" applyAlignment="1">
      <alignment horizontal="center"/>
    </xf>
    <xf numFmtId="0" fontId="7" fillId="3" borderId="100" xfId="0" applyFont="1" applyFill="1" applyBorder="1" applyAlignment="1" applyProtection="1">
      <alignment horizontal="left" vertical="center" shrinkToFit="1"/>
      <protection locked="0"/>
    </xf>
    <xf numFmtId="0" fontId="7" fillId="3" borderId="102" xfId="0" applyFont="1" applyFill="1" applyBorder="1" applyAlignment="1" applyProtection="1">
      <alignment horizontal="left" vertical="center" shrinkToFit="1"/>
      <protection locked="0"/>
    </xf>
    <xf numFmtId="0" fontId="7" fillId="3" borderId="103"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left"/>
      <protection locked="0"/>
    </xf>
    <xf numFmtId="0" fontId="7" fillId="2" borderId="102" xfId="0" applyFont="1" applyFill="1" applyBorder="1" applyAlignment="1" applyProtection="1">
      <alignment horizontal="left"/>
      <protection locked="0"/>
    </xf>
    <xf numFmtId="0" fontId="7" fillId="2" borderId="103" xfId="0" applyFont="1" applyFill="1" applyBorder="1" applyAlignment="1" applyProtection="1">
      <alignment horizontal="left"/>
      <protection locked="0"/>
    </xf>
    <xf numFmtId="0" fontId="7" fillId="4" borderId="100" xfId="0" applyFont="1" applyFill="1" applyBorder="1" applyAlignment="1" applyProtection="1">
      <alignment horizontal="left" vertical="center"/>
      <protection locked="0"/>
    </xf>
    <xf numFmtId="0" fontId="7" fillId="4" borderId="102" xfId="0" applyFont="1" applyFill="1" applyBorder="1" applyAlignment="1" applyProtection="1">
      <alignment horizontal="left" vertical="center"/>
      <protection locked="0"/>
    </xf>
    <xf numFmtId="0" fontId="7" fillId="4" borderId="103" xfId="0" applyFont="1" applyFill="1" applyBorder="1" applyAlignment="1" applyProtection="1">
      <alignment horizontal="left" vertical="center"/>
      <protection locked="0"/>
    </xf>
    <xf numFmtId="0" fontId="44" fillId="0" borderId="104" xfId="0" applyFont="1" applyBorder="1" applyAlignment="1">
      <alignment horizontal="left" vertical="center" wrapText="1"/>
    </xf>
    <xf numFmtId="0" fontId="44" fillId="0" borderId="105" xfId="0" applyFont="1" applyBorder="1" applyAlignment="1">
      <alignment horizontal="left" vertical="center" wrapText="1"/>
    </xf>
    <xf numFmtId="0" fontId="44" fillId="0" borderId="106" xfId="0" applyFont="1" applyBorder="1" applyAlignment="1">
      <alignment horizontal="left" vertical="center" wrapText="1"/>
    </xf>
    <xf numFmtId="0" fontId="44" fillId="0" borderId="107" xfId="0" applyFont="1" applyBorder="1" applyAlignment="1">
      <alignment horizontal="left" vertical="center" wrapText="1"/>
    </xf>
    <xf numFmtId="0" fontId="44" fillId="0" borderId="0" xfId="0" applyFont="1" applyAlignment="1">
      <alignment horizontal="left" vertical="center" wrapText="1"/>
    </xf>
    <xf numFmtId="0" fontId="44" fillId="0" borderId="108" xfId="0" applyFont="1" applyBorder="1" applyAlignment="1">
      <alignment horizontal="left" vertical="center" wrapText="1"/>
    </xf>
    <xf numFmtId="0" fontId="44" fillId="0" borderId="109" xfId="0" applyFont="1" applyBorder="1" applyAlignment="1">
      <alignment horizontal="left" vertical="center" wrapText="1"/>
    </xf>
    <xf numFmtId="0" fontId="44" fillId="0" borderId="110" xfId="0" applyFont="1" applyBorder="1" applyAlignment="1">
      <alignment horizontal="left" vertical="center" wrapText="1"/>
    </xf>
    <xf numFmtId="0" fontId="44" fillId="0" borderId="111" xfId="0" applyFont="1" applyBorder="1" applyAlignment="1">
      <alignment horizontal="left" vertical="center" wrapText="1"/>
    </xf>
    <xf numFmtId="0" fontId="40" fillId="0" borderId="0" xfId="0" applyFont="1" applyAlignment="1">
      <alignment vertical="center" wrapText="1"/>
    </xf>
    <xf numFmtId="0" fontId="7" fillId="0" borderId="10" xfId="0" applyFont="1" applyBorder="1" applyAlignment="1">
      <alignment horizontal="distributed" vertical="center"/>
    </xf>
    <xf numFmtId="0" fontId="7" fillId="0" borderId="6"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5" xfId="0" applyFont="1" applyBorder="1" applyAlignment="1">
      <alignment horizontal="center" vertical="center" shrinkToFit="1"/>
    </xf>
    <xf numFmtId="0" fontId="7" fillId="2" borderId="6"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7" fillId="4" borderId="6" xfId="0" applyFont="1" applyFill="1" applyBorder="1" applyAlignment="1" applyProtection="1">
      <alignment horizontal="left" vertical="center"/>
      <protection locked="0"/>
    </xf>
    <xf numFmtId="0" fontId="7" fillId="4" borderId="10" xfId="0" applyFont="1" applyFill="1" applyBorder="1" applyAlignment="1" applyProtection="1">
      <alignment horizontal="left" vertical="center"/>
      <protection locked="0"/>
    </xf>
    <xf numFmtId="0" fontId="7" fillId="4" borderId="5" xfId="0" applyFont="1" applyFill="1" applyBorder="1" applyAlignment="1" applyProtection="1">
      <alignment horizontal="left" vertical="center"/>
      <protection locked="0"/>
    </xf>
    <xf numFmtId="0" fontId="7" fillId="0" borderId="0" xfId="0" applyFont="1" applyAlignment="1">
      <alignment horizontal="center" vertical="center"/>
    </xf>
    <xf numFmtId="0" fontId="7" fillId="0" borderId="6" xfId="0" applyFont="1" applyBorder="1" applyAlignment="1">
      <alignment horizontal="distributed" vertical="center"/>
    </xf>
    <xf numFmtId="0" fontId="7" fillId="0" borderId="5" xfId="0" applyFont="1" applyBorder="1" applyAlignment="1">
      <alignment horizontal="distributed" vertical="center"/>
    </xf>
    <xf numFmtId="0" fontId="8" fillId="4" borderId="18" xfId="0" applyFont="1" applyFill="1" applyBorder="1" applyAlignment="1" applyProtection="1">
      <alignment horizontal="center" shrinkToFit="1"/>
      <protection locked="0"/>
    </xf>
    <xf numFmtId="0" fontId="8" fillId="0" borderId="18" xfId="0" applyFont="1" applyBorder="1" applyAlignment="1">
      <alignment horizontal="center" shrinkToFit="1"/>
    </xf>
    <xf numFmtId="0" fontId="7" fillId="4" borderId="15" xfId="0" applyFont="1" applyFill="1" applyBorder="1" applyAlignment="1" applyProtection="1">
      <alignment horizontal="left" vertical="center"/>
      <protection locked="0"/>
    </xf>
    <xf numFmtId="0" fontId="7" fillId="4" borderId="21" xfId="0" applyFont="1" applyFill="1" applyBorder="1" applyAlignment="1" applyProtection="1">
      <alignment horizontal="left" vertical="center"/>
      <protection locked="0"/>
    </xf>
    <xf numFmtId="0" fontId="7" fillId="4" borderId="14" xfId="0" applyFont="1" applyFill="1" applyBorder="1" applyAlignment="1" applyProtection="1">
      <alignment horizontal="left" vertical="center"/>
      <protection locked="0"/>
    </xf>
    <xf numFmtId="0" fontId="7" fillId="4" borderId="9" xfId="0" applyFont="1" applyFill="1" applyBorder="1" applyAlignment="1" applyProtection="1">
      <alignment horizontal="left" vertical="center"/>
      <protection locked="0"/>
    </xf>
    <xf numFmtId="0" fontId="7" fillId="4" borderId="18" xfId="0" applyFont="1" applyFill="1" applyBorder="1" applyAlignment="1" applyProtection="1">
      <alignment horizontal="left" vertical="center"/>
      <protection locked="0"/>
    </xf>
    <xf numFmtId="0" fontId="7" fillId="4" borderId="8" xfId="0" applyFont="1" applyFill="1" applyBorder="1" applyAlignment="1" applyProtection="1">
      <alignment horizontal="left" vertical="center"/>
      <protection locked="0"/>
    </xf>
    <xf numFmtId="0" fontId="10" fillId="0" borderId="10" xfId="0" applyFont="1" applyBorder="1" applyAlignment="1">
      <alignment horizontal="distributed" vertical="center"/>
    </xf>
    <xf numFmtId="0" fontId="7" fillId="0" borderId="21" xfId="0" applyFont="1" applyBorder="1" applyAlignment="1">
      <alignment horizontal="distributed" vertical="center"/>
    </xf>
    <xf numFmtId="0" fontId="7" fillId="0" borderId="18" xfId="0" applyFont="1" applyBorder="1" applyAlignment="1">
      <alignment horizontal="distributed" vertical="center"/>
    </xf>
    <xf numFmtId="0" fontId="7" fillId="2" borderId="15" xfId="0" applyFont="1" applyFill="1" applyBorder="1" applyAlignment="1" applyProtection="1">
      <alignment horizontal="left" vertical="center"/>
      <protection locked="0"/>
    </xf>
    <xf numFmtId="0" fontId="7" fillId="2" borderId="21" xfId="0" applyFont="1" applyFill="1" applyBorder="1" applyAlignment="1" applyProtection="1">
      <alignment horizontal="left" vertical="center"/>
      <protection locked="0"/>
    </xf>
    <xf numFmtId="0" fontId="7" fillId="2" borderId="14"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0" fontId="7" fillId="0" borderId="0" xfId="0" applyFont="1" applyAlignment="1">
      <alignment horizontal="distributed" vertical="center"/>
    </xf>
    <xf numFmtId="0" fontId="7"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7" fillId="0" borderId="0" xfId="0" applyFont="1" applyAlignment="1" applyProtection="1">
      <alignment horizontal="center"/>
      <protection locked="0"/>
    </xf>
    <xf numFmtId="0" fontId="11" fillId="0" borderId="0" xfId="0" applyFont="1" applyAlignment="1">
      <alignment horizontal="justify" vertical="center" wrapText="1"/>
    </xf>
    <xf numFmtId="0" fontId="7" fillId="4" borderId="0" xfId="0" applyFont="1" applyFill="1" applyAlignment="1" applyProtection="1">
      <alignment horizontal="center" vertical="center"/>
      <protection locked="0"/>
    </xf>
    <xf numFmtId="0" fontId="7" fillId="2" borderId="0" xfId="0" applyFont="1" applyFill="1" applyAlignment="1" applyProtection="1">
      <alignment horizontal="left" vertical="center" shrinkToFit="1"/>
      <protection locked="0"/>
    </xf>
    <xf numFmtId="0" fontId="7" fillId="4" borderId="0" xfId="0" applyFont="1" applyFill="1" applyAlignment="1" applyProtection="1">
      <alignment horizontal="left" vertical="center" shrinkToFit="1"/>
      <protection locked="0"/>
    </xf>
    <xf numFmtId="0" fontId="33" fillId="0" borderId="0" xfId="0" applyFont="1" applyAlignment="1">
      <alignment horizontal="center" vertical="center"/>
    </xf>
    <xf numFmtId="0" fontId="7" fillId="4" borderId="15" xfId="0" applyFont="1" applyFill="1" applyBorder="1" applyAlignment="1" applyProtection="1">
      <alignment horizontal="center" vertical="center"/>
      <protection locked="0"/>
    </xf>
    <xf numFmtId="0" fontId="7" fillId="4" borderId="21" xfId="0" applyFont="1" applyFill="1" applyBorder="1" applyAlignment="1" applyProtection="1">
      <alignment horizontal="center" vertical="center"/>
      <protection locked="0"/>
    </xf>
    <xf numFmtId="0" fontId="7" fillId="4" borderId="20"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0" borderId="1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 xfId="0" applyFont="1" applyBorder="1" applyAlignment="1">
      <alignment horizontal="center" vertical="center" wrapText="1"/>
    </xf>
    <xf numFmtId="0" fontId="7" fillId="0" borderId="20" xfId="0" applyFont="1" applyBorder="1" applyAlignment="1">
      <alignment horizontal="distributed" vertical="center"/>
    </xf>
    <xf numFmtId="0" fontId="0" fillId="0" borderId="0" xfId="0" applyAlignment="1">
      <alignment horizontal="distributed" vertical="center"/>
    </xf>
    <xf numFmtId="0" fontId="0" fillId="0" borderId="19" xfId="0" applyBorder="1" applyAlignment="1">
      <alignment horizontal="distributed" vertical="center"/>
    </xf>
    <xf numFmtId="0" fontId="3" fillId="0" borderId="0" xfId="0" applyFont="1" applyAlignment="1">
      <alignment horizontal="distributed" vertical="center"/>
    </xf>
    <xf numFmtId="0" fontId="7" fillId="0" borderId="0" xfId="0" applyFont="1" applyAlignment="1">
      <alignment horizontal="left" vertical="justify" wrapText="1"/>
    </xf>
    <xf numFmtId="0" fontId="7" fillId="4" borderId="20" xfId="0" applyFont="1" applyFill="1" applyBorder="1" applyAlignment="1" applyProtection="1">
      <alignment horizontal="left" vertical="center" wrapText="1"/>
      <protection locked="0"/>
    </xf>
    <xf numFmtId="0" fontId="7" fillId="4" borderId="0" xfId="0" applyFont="1" applyFill="1" applyAlignment="1" applyProtection="1">
      <alignment horizontal="left" vertical="center" wrapText="1"/>
      <protection locked="0"/>
    </xf>
    <xf numFmtId="0" fontId="7" fillId="4" borderId="19"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wrapText="1"/>
      <protection locked="0"/>
    </xf>
    <xf numFmtId="0" fontId="7" fillId="2" borderId="21"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20"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19"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wrapText="1"/>
      <protection locked="0"/>
    </xf>
    <xf numFmtId="0" fontId="7" fillId="2" borderId="18"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180" fontId="7" fillId="4" borderId="6" xfId="0" applyNumberFormat="1" applyFont="1" applyFill="1" applyBorder="1" applyAlignment="1" applyProtection="1">
      <alignment horizontal="center" vertical="center" shrinkToFit="1"/>
      <protection locked="0"/>
    </xf>
    <xf numFmtId="180" fontId="7" fillId="4" borderId="10" xfId="0" applyNumberFormat="1" applyFont="1" applyFill="1" applyBorder="1" applyAlignment="1" applyProtection="1">
      <alignment horizontal="center" vertical="center" shrinkToFit="1"/>
      <protection locked="0"/>
    </xf>
    <xf numFmtId="0" fontId="7" fillId="0" borderId="15" xfId="0" applyFont="1" applyBorder="1" applyAlignment="1">
      <alignment horizontal="center" vertical="center"/>
    </xf>
    <xf numFmtId="0" fontId="7" fillId="0" borderId="21" xfId="0" applyFont="1" applyBorder="1" applyAlignment="1">
      <alignment horizontal="center" vertical="center"/>
    </xf>
    <xf numFmtId="0" fontId="7" fillId="0" borderId="9" xfId="0" applyFont="1" applyBorder="1" applyAlignment="1">
      <alignment horizontal="center"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center" vertical="center"/>
    </xf>
    <xf numFmtId="49" fontId="9" fillId="3" borderId="9" xfId="0" applyNumberFormat="1" applyFont="1" applyFill="1" applyBorder="1" applyAlignment="1" applyProtection="1">
      <alignment horizontal="center" vertical="center" shrinkToFit="1"/>
      <protection locked="0"/>
    </xf>
    <xf numFmtId="49" fontId="9" fillId="3" borderId="18" xfId="0" applyNumberFormat="1" applyFont="1" applyFill="1" applyBorder="1" applyAlignment="1" applyProtection="1">
      <alignment horizontal="center" vertical="center" shrinkToFit="1"/>
      <protection locked="0"/>
    </xf>
    <xf numFmtId="49" fontId="9" fillId="3" borderId="8"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protection locked="0"/>
    </xf>
    <xf numFmtId="0" fontId="7" fillId="2" borderId="10" xfId="0" applyFont="1" applyFill="1" applyBorder="1" applyAlignment="1" applyProtection="1">
      <alignment horizontal="center" vertical="center" shrinkToFit="1"/>
      <protection locked="0"/>
    </xf>
    <xf numFmtId="49" fontId="7" fillId="2" borderId="10" xfId="0" applyNumberFormat="1" applyFont="1" applyFill="1" applyBorder="1" applyAlignment="1" applyProtection="1">
      <alignment horizontal="center" vertical="center" shrinkToFit="1"/>
      <protection locked="0"/>
    </xf>
    <xf numFmtId="49" fontId="7" fillId="3" borderId="6" xfId="0" applyNumberFormat="1" applyFont="1" applyFill="1" applyBorder="1" applyAlignment="1" applyProtection="1">
      <alignment horizontal="center" vertical="center" shrinkToFit="1"/>
      <protection locked="0"/>
    </xf>
    <xf numFmtId="49" fontId="7" fillId="3" borderId="10" xfId="0" applyNumberFormat="1" applyFont="1" applyFill="1" applyBorder="1" applyAlignment="1" applyProtection="1">
      <alignment horizontal="center" vertical="center" shrinkToFit="1"/>
      <protection locked="0"/>
    </xf>
    <xf numFmtId="49" fontId="7" fillId="3" borderId="5" xfId="0" applyNumberFormat="1" applyFont="1" applyFill="1" applyBorder="1" applyAlignment="1" applyProtection="1">
      <alignment horizontal="center" vertical="center" shrinkToFit="1"/>
      <protection locked="0"/>
    </xf>
    <xf numFmtId="49" fontId="7" fillId="2" borderId="6" xfId="0" applyNumberFormat="1" applyFont="1" applyFill="1" applyBorder="1" applyAlignment="1" applyProtection="1">
      <alignment horizontal="center" vertical="center" shrinkToFit="1"/>
      <protection locked="0"/>
    </xf>
    <xf numFmtId="49" fontId="7" fillId="2" borderId="5" xfId="0" applyNumberFormat="1" applyFont="1" applyFill="1" applyBorder="1" applyAlignment="1" applyProtection="1">
      <alignment horizontal="center" vertical="center" shrinkToFit="1"/>
      <protection locked="0"/>
    </xf>
    <xf numFmtId="0" fontId="7" fillId="0" borderId="18" xfId="0" applyFont="1" applyBorder="1" applyAlignment="1">
      <alignment horizontal="right" vertical="center"/>
    </xf>
    <xf numFmtId="0" fontId="7" fillId="4" borderId="19" xfId="0"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4" borderId="10" xfId="0" applyFont="1" applyFill="1" applyBorder="1" applyAlignment="1" applyProtection="1">
      <alignment horizontal="center" vertical="center" shrinkToFit="1"/>
      <protection locked="0"/>
    </xf>
    <xf numFmtId="0" fontId="8" fillId="0" borderId="6" xfId="0" applyFont="1" applyBorder="1" applyAlignment="1">
      <alignment horizontal="center" vertical="center" wrapText="1"/>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49" fontId="7" fillId="4" borderId="6" xfId="0" applyNumberFormat="1" applyFont="1" applyFill="1" applyBorder="1" applyAlignment="1" applyProtection="1">
      <alignment horizontal="center" vertical="center" shrinkToFit="1"/>
      <protection locked="0"/>
    </xf>
    <xf numFmtId="49" fontId="7" fillId="4" borderId="10" xfId="0" applyNumberFormat="1" applyFont="1" applyFill="1" applyBorder="1" applyAlignment="1" applyProtection="1">
      <alignment horizontal="center" vertical="center" shrinkToFit="1"/>
      <protection locked="0"/>
    </xf>
    <xf numFmtId="49" fontId="7" fillId="4" borderId="5" xfId="0" applyNumberFormat="1" applyFont="1" applyFill="1" applyBorder="1" applyAlignment="1" applyProtection="1">
      <alignment horizontal="center" vertical="center" shrinkToFit="1"/>
      <protection locked="0"/>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left" vertical="top" wrapText="1"/>
    </xf>
    <xf numFmtId="0" fontId="42" fillId="0" borderId="116" xfId="0" applyFont="1" applyBorder="1" applyAlignment="1">
      <alignment vertical="center" wrapText="1"/>
    </xf>
    <xf numFmtId="0" fontId="42" fillId="0" borderId="117" xfId="0" applyFont="1" applyBorder="1" applyAlignment="1">
      <alignment vertical="center" wrapText="1"/>
    </xf>
    <xf numFmtId="0" fontId="42" fillId="0" borderId="118" xfId="0" applyFont="1" applyBorder="1" applyAlignment="1">
      <alignment vertical="center" wrapText="1"/>
    </xf>
    <xf numFmtId="0" fontId="42" fillId="0" borderId="122" xfId="0" applyFont="1" applyBorder="1" applyAlignment="1">
      <alignment vertical="center" wrapText="1"/>
    </xf>
    <xf numFmtId="0" fontId="42" fillId="0" borderId="0" xfId="0" applyFont="1" applyAlignment="1">
      <alignment vertical="center" wrapText="1"/>
    </xf>
    <xf numFmtId="0" fontId="42" fillId="0" borderId="123" xfId="0" applyFont="1" applyBorder="1" applyAlignment="1">
      <alignment vertical="center" wrapText="1"/>
    </xf>
    <xf numFmtId="0" fontId="42" fillId="0" borderId="119" xfId="0" applyFont="1" applyBorder="1" applyAlignment="1">
      <alignment vertical="center" wrapText="1"/>
    </xf>
    <xf numFmtId="0" fontId="42" fillId="0" borderId="120" xfId="0" applyFont="1" applyBorder="1" applyAlignment="1">
      <alignment vertical="center" wrapText="1"/>
    </xf>
    <xf numFmtId="0" fontId="42" fillId="0" borderId="121" xfId="0" applyFont="1" applyBorder="1" applyAlignment="1">
      <alignment vertical="center" wrapText="1"/>
    </xf>
    <xf numFmtId="0" fontId="8" fillId="0" borderId="0" xfId="0" applyFont="1" applyAlignment="1">
      <alignment horizontal="left" vertical="top"/>
    </xf>
    <xf numFmtId="0" fontId="7" fillId="0" borderId="21" xfId="0" applyFont="1" applyBorder="1" applyAlignment="1">
      <alignment horizontal="center" vertical="center" shrinkToFit="1"/>
    </xf>
    <xf numFmtId="49" fontId="9" fillId="0" borderId="21" xfId="0" applyNumberFormat="1" applyFont="1" applyBorder="1" applyAlignment="1">
      <alignment horizontal="center" vertical="center" shrinkToFit="1"/>
    </xf>
    <xf numFmtId="49" fontId="7" fillId="0" borderId="21" xfId="0" applyNumberFormat="1" applyFont="1" applyBorder="1" applyAlignment="1">
      <alignment horizontal="center" vertical="center" shrinkToFit="1"/>
    </xf>
    <xf numFmtId="0" fontId="7" fillId="0" borderId="66"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67" xfId="0" applyFont="1" applyBorder="1" applyAlignment="1" applyProtection="1">
      <alignment horizontal="center" vertical="center" wrapText="1"/>
      <protection locked="0"/>
    </xf>
    <xf numFmtId="0" fontId="7" fillId="0" borderId="68"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69" xfId="0" applyFont="1" applyBorder="1" applyAlignment="1" applyProtection="1">
      <alignment horizontal="center" vertical="center" wrapText="1"/>
      <protection locked="0"/>
    </xf>
    <xf numFmtId="0" fontId="7" fillId="0" borderId="70"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71" xfId="0" applyFont="1" applyBorder="1" applyAlignment="1" applyProtection="1">
      <alignment horizontal="center" vertical="center" wrapText="1"/>
      <protection locked="0"/>
    </xf>
    <xf numFmtId="0" fontId="33" fillId="0" borderId="0" xfId="0" applyFont="1" applyAlignment="1">
      <alignment horizontal="center" vertical="center" shrinkToFit="1"/>
    </xf>
    <xf numFmtId="38" fontId="7" fillId="2" borderId="0" xfId="1" applyFont="1" applyFill="1" applyBorder="1" applyAlignment="1" applyProtection="1">
      <alignment horizontal="right" vertical="center"/>
      <protection locked="0"/>
    </xf>
    <xf numFmtId="0" fontId="7" fillId="0" borderId="0" xfId="0" applyFont="1" applyAlignment="1">
      <alignment horizontal="left" vertical="center"/>
    </xf>
    <xf numFmtId="0" fontId="22" fillId="0" borderId="6" xfId="0" applyFont="1" applyBorder="1" applyAlignment="1">
      <alignment horizontal="distributed" vertical="center"/>
    </xf>
    <xf numFmtId="0" fontId="22" fillId="0" borderId="10" xfId="0" applyFont="1" applyBorder="1" applyAlignment="1">
      <alignment horizontal="distributed" vertical="center"/>
    </xf>
    <xf numFmtId="0" fontId="22" fillId="0" borderId="5" xfId="0" applyFont="1" applyBorder="1" applyAlignment="1">
      <alignment horizontal="distributed" vertical="center"/>
    </xf>
    <xf numFmtId="0" fontId="8" fillId="3" borderId="0" xfId="0" applyFont="1" applyFill="1" applyAlignment="1" applyProtection="1">
      <alignment horizontal="center" vertical="center" shrinkToFit="1"/>
      <protection locked="0"/>
    </xf>
    <xf numFmtId="0" fontId="8" fillId="3" borderId="9" xfId="0" applyFont="1" applyFill="1" applyBorder="1" applyAlignment="1" applyProtection="1">
      <alignment horizontal="center" vertical="center"/>
      <protection locked="0"/>
    </xf>
    <xf numFmtId="0" fontId="8" fillId="3" borderId="18"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8" fillId="0" borderId="10" xfId="0" applyFont="1" applyBorder="1" applyAlignment="1">
      <alignment horizontal="distributed" vertical="center"/>
    </xf>
    <xf numFmtId="0" fontId="7" fillId="0" borderId="15"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73" xfId="0" applyFont="1" applyBorder="1" applyAlignment="1">
      <alignment horizontal="left" vertical="center"/>
    </xf>
    <xf numFmtId="0" fontId="7" fillId="0" borderId="72" xfId="0" applyFont="1" applyBorder="1" applyAlignment="1">
      <alignment horizontal="left" vertical="center"/>
    </xf>
    <xf numFmtId="0" fontId="22" fillId="0" borderId="6" xfId="0" applyFont="1" applyBorder="1" applyAlignment="1">
      <alignment horizontal="center" vertical="center" shrinkToFit="1"/>
    </xf>
    <xf numFmtId="0" fontId="22" fillId="0" borderId="10" xfId="0" applyFont="1" applyBorder="1" applyAlignment="1">
      <alignment horizontal="center" vertical="center" shrinkToFit="1"/>
    </xf>
    <xf numFmtId="0" fontId="7" fillId="2" borderId="15"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center" vertical="center" shrinkToFit="1"/>
      <protection locked="0"/>
    </xf>
    <xf numFmtId="0" fontId="7" fillId="2" borderId="9" xfId="0" applyFont="1" applyFill="1" applyBorder="1" applyAlignment="1" applyProtection="1">
      <alignment horizontal="center" vertical="center" shrinkToFit="1"/>
      <protection locked="0"/>
    </xf>
    <xf numFmtId="0" fontId="7" fillId="2" borderId="18" xfId="0" applyFont="1" applyFill="1" applyBorder="1" applyAlignment="1" applyProtection="1">
      <alignment horizontal="center" vertical="center" shrinkToFit="1"/>
      <protection locked="0"/>
    </xf>
    <xf numFmtId="38" fontId="7" fillId="2" borderId="9" xfId="1" applyFont="1" applyFill="1" applyBorder="1" applyAlignment="1" applyProtection="1">
      <alignment vertical="center" shrinkToFit="1"/>
      <protection locked="0"/>
    </xf>
    <xf numFmtId="38" fontId="7" fillId="2" borderId="18" xfId="1" applyFont="1" applyFill="1" applyBorder="1" applyAlignment="1" applyProtection="1">
      <alignment vertical="center" shrinkToFit="1"/>
      <protection locked="0"/>
    </xf>
    <xf numFmtId="38" fontId="7" fillId="2" borderId="15" xfId="1" applyFont="1" applyFill="1" applyBorder="1" applyAlignment="1" applyProtection="1">
      <alignment vertical="center" shrinkToFit="1"/>
      <protection locked="0"/>
    </xf>
    <xf numFmtId="38" fontId="7" fillId="2" borderId="21" xfId="1" applyFont="1" applyFill="1" applyBorder="1" applyAlignment="1" applyProtection="1">
      <alignment vertical="center" shrinkToFit="1"/>
      <protection locked="0"/>
    </xf>
    <xf numFmtId="0" fontId="10" fillId="0" borderId="14"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8" xfId="0" applyFont="1" applyBorder="1" applyAlignment="1">
      <alignment horizontal="center" vertical="center" shrinkToFit="1"/>
    </xf>
    <xf numFmtId="0" fontId="10" fillId="3" borderId="21" xfId="0" applyFont="1" applyFill="1" applyBorder="1" applyAlignment="1" applyProtection="1">
      <alignment horizontal="center" vertical="center" shrinkToFit="1"/>
      <protection locked="0"/>
    </xf>
    <xf numFmtId="0" fontId="10" fillId="3" borderId="18"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10" fillId="4" borderId="4" xfId="0" applyFont="1" applyFill="1" applyBorder="1" applyAlignment="1" applyProtection="1">
      <alignment horizontal="center" vertical="center"/>
      <protection locked="0"/>
    </xf>
    <xf numFmtId="3" fontId="8" fillId="2" borderId="15" xfId="1" applyNumberFormat="1" applyFont="1" applyFill="1" applyBorder="1" applyAlignment="1" applyProtection="1">
      <alignment horizontal="right" vertical="center" shrinkToFit="1"/>
      <protection locked="0"/>
    </xf>
    <xf numFmtId="3" fontId="8" fillId="2" borderId="21" xfId="1" applyNumberFormat="1" applyFont="1" applyFill="1" applyBorder="1" applyAlignment="1" applyProtection="1">
      <alignment horizontal="right" vertical="center" shrinkToFit="1"/>
      <protection locked="0"/>
    </xf>
    <xf numFmtId="3" fontId="8" fillId="2" borderId="14" xfId="1" applyNumberFormat="1" applyFont="1" applyFill="1" applyBorder="1" applyAlignment="1" applyProtection="1">
      <alignment horizontal="right" vertical="center" shrinkToFit="1"/>
      <protection locked="0"/>
    </xf>
    <xf numFmtId="3" fontId="8" fillId="2" borderId="9" xfId="1" applyNumberFormat="1" applyFont="1" applyFill="1" applyBorder="1" applyAlignment="1" applyProtection="1">
      <alignment horizontal="right" vertical="center" shrinkToFit="1"/>
      <protection locked="0"/>
    </xf>
    <xf numFmtId="3" fontId="8" fillId="2" borderId="18" xfId="1" applyNumberFormat="1" applyFont="1" applyFill="1" applyBorder="1" applyAlignment="1" applyProtection="1">
      <alignment horizontal="right" vertical="center" shrinkToFit="1"/>
      <protection locked="0"/>
    </xf>
    <xf numFmtId="3" fontId="8" fillId="2" borderId="8" xfId="1" applyNumberFormat="1" applyFont="1" applyFill="1" applyBorder="1" applyAlignment="1" applyProtection="1">
      <alignment horizontal="right" vertical="center" shrinkToFit="1"/>
      <protection locked="0"/>
    </xf>
    <xf numFmtId="3" fontId="8" fillId="0" borderId="74" xfId="1" applyNumberFormat="1" applyFont="1" applyBorder="1" applyAlignment="1">
      <alignment horizontal="right" vertical="center" shrinkToFit="1"/>
    </xf>
    <xf numFmtId="3" fontId="8" fillId="0" borderId="75" xfId="1" applyNumberFormat="1" applyFont="1" applyBorder="1" applyAlignment="1">
      <alignment horizontal="right" vertical="center" shrinkToFit="1"/>
    </xf>
    <xf numFmtId="3" fontId="8" fillId="0" borderId="76" xfId="1" applyNumberFormat="1" applyFont="1" applyBorder="1" applyAlignment="1">
      <alignment horizontal="right" vertical="center" shrinkToFit="1"/>
    </xf>
    <xf numFmtId="3" fontId="8" fillId="0" borderId="77" xfId="1" applyNumberFormat="1" applyFont="1" applyBorder="1" applyAlignment="1">
      <alignment horizontal="right" vertical="center" shrinkToFit="1"/>
    </xf>
    <xf numFmtId="3" fontId="8" fillId="0" borderId="78" xfId="1" applyNumberFormat="1" applyFont="1" applyBorder="1" applyAlignment="1">
      <alignment horizontal="right" vertical="center" shrinkToFit="1"/>
    </xf>
    <xf numFmtId="3" fontId="8" fillId="0" borderId="79" xfId="1" applyNumberFormat="1" applyFont="1" applyBorder="1" applyAlignment="1">
      <alignment horizontal="right" vertical="center" shrinkToFit="1"/>
    </xf>
    <xf numFmtId="3" fontId="8" fillId="2" borderId="24" xfId="1" applyNumberFormat="1" applyFont="1" applyFill="1" applyBorder="1" applyAlignment="1" applyProtection="1">
      <alignment horizontal="right" vertical="center" shrinkToFit="1"/>
      <protection locked="0"/>
    </xf>
    <xf numFmtId="3" fontId="8" fillId="2" borderId="23" xfId="1" applyNumberFormat="1" applyFont="1" applyFill="1" applyBorder="1" applyAlignment="1" applyProtection="1">
      <alignment horizontal="right" vertical="center" shrinkToFit="1"/>
      <protection locked="0"/>
    </xf>
    <xf numFmtId="3" fontId="8" fillId="2" borderId="22" xfId="1" applyNumberFormat="1" applyFont="1" applyFill="1" applyBorder="1" applyAlignment="1" applyProtection="1">
      <alignment horizontal="right" vertical="center" shrinkToFit="1"/>
      <protection locked="0"/>
    </xf>
    <xf numFmtId="3" fontId="8" fillId="2" borderId="60" xfId="1" applyNumberFormat="1" applyFont="1" applyFill="1" applyBorder="1" applyAlignment="1" applyProtection="1">
      <alignment horizontal="right" vertical="center" shrinkToFit="1"/>
      <protection locked="0"/>
    </xf>
    <xf numFmtId="3" fontId="8" fillId="2" borderId="61" xfId="1" applyNumberFormat="1" applyFont="1" applyFill="1" applyBorder="1" applyAlignment="1" applyProtection="1">
      <alignment horizontal="right" vertical="center" shrinkToFit="1"/>
      <protection locked="0"/>
    </xf>
    <xf numFmtId="3" fontId="8" fillId="2" borderId="62" xfId="1" applyNumberFormat="1" applyFont="1" applyFill="1" applyBorder="1" applyAlignment="1" applyProtection="1">
      <alignment horizontal="right" vertical="center" shrinkToFit="1"/>
      <protection locked="0"/>
    </xf>
    <xf numFmtId="49" fontId="8" fillId="0" borderId="15" xfId="0" applyNumberFormat="1" applyFont="1" applyBorder="1" applyAlignment="1">
      <alignment horizontal="center" vertical="center" textRotation="255"/>
    </xf>
    <xf numFmtId="49" fontId="8" fillId="0" borderId="14" xfId="0" applyNumberFormat="1" applyFont="1" applyBorder="1" applyAlignment="1">
      <alignment horizontal="center" vertical="center" textRotation="255"/>
    </xf>
    <xf numFmtId="49" fontId="8" fillId="0" borderId="20" xfId="0" applyNumberFormat="1" applyFont="1" applyBorder="1" applyAlignment="1">
      <alignment horizontal="center" vertical="center" textRotation="255"/>
    </xf>
    <xf numFmtId="49" fontId="8" fillId="0" borderId="19" xfId="0" applyNumberFormat="1" applyFont="1" applyBorder="1" applyAlignment="1">
      <alignment horizontal="center" vertical="center" textRotation="255"/>
    </xf>
    <xf numFmtId="49" fontId="8" fillId="0" borderId="9" xfId="0" applyNumberFormat="1" applyFont="1" applyBorder="1" applyAlignment="1">
      <alignment horizontal="center" vertical="center" textRotation="255"/>
    </xf>
    <xf numFmtId="49" fontId="8" fillId="0" borderId="8" xfId="0" applyNumberFormat="1" applyFont="1" applyBorder="1" applyAlignment="1">
      <alignment horizontal="center" vertical="center" textRotation="255"/>
    </xf>
    <xf numFmtId="38" fontId="8" fillId="2" borderId="15" xfId="1" applyFont="1" applyFill="1" applyBorder="1" applyAlignment="1" applyProtection="1">
      <alignment horizontal="right" vertical="center" shrinkToFit="1"/>
      <protection locked="0"/>
    </xf>
    <xf numFmtId="38" fontId="8" fillId="2" borderId="21" xfId="1" applyFont="1" applyFill="1" applyBorder="1" applyAlignment="1" applyProtection="1">
      <alignment horizontal="right" vertical="center" shrinkToFit="1"/>
      <protection locked="0"/>
    </xf>
    <xf numFmtId="38" fontId="8" fillId="2" borderId="14" xfId="1" applyFont="1" applyFill="1" applyBorder="1" applyAlignment="1" applyProtection="1">
      <alignment horizontal="right" vertical="center" shrinkToFit="1"/>
      <protection locked="0"/>
    </xf>
    <xf numFmtId="38" fontId="8" fillId="2" borderId="9" xfId="1" applyFont="1" applyFill="1" applyBorder="1" applyAlignment="1" applyProtection="1">
      <alignment horizontal="right" vertical="center" shrinkToFit="1"/>
      <protection locked="0"/>
    </xf>
    <xf numFmtId="38" fontId="8" fillId="2" borderId="18" xfId="1" applyFont="1" applyFill="1" applyBorder="1" applyAlignment="1" applyProtection="1">
      <alignment horizontal="right" vertical="center" shrinkToFit="1"/>
      <protection locked="0"/>
    </xf>
    <xf numFmtId="38" fontId="8" fillId="2" borderId="8" xfId="1" applyFont="1" applyFill="1" applyBorder="1" applyAlignment="1" applyProtection="1">
      <alignment horizontal="right" vertical="center" shrinkToFit="1"/>
      <protection locked="0"/>
    </xf>
    <xf numFmtId="38" fontId="8" fillId="0" borderId="74" xfId="1" applyFont="1" applyBorder="1" applyAlignment="1">
      <alignment horizontal="right" vertical="center" shrinkToFit="1"/>
    </xf>
    <xf numFmtId="38" fontId="8" fillId="0" borderId="75" xfId="1" applyFont="1" applyBorder="1" applyAlignment="1">
      <alignment horizontal="right" vertical="center" shrinkToFit="1"/>
    </xf>
    <xf numFmtId="38" fontId="8" fillId="0" borderId="76" xfId="1" applyFont="1" applyBorder="1" applyAlignment="1">
      <alignment horizontal="right" vertical="center" shrinkToFit="1"/>
    </xf>
    <xf numFmtId="38" fontId="8" fillId="0" borderId="77" xfId="1" applyFont="1" applyBorder="1" applyAlignment="1">
      <alignment horizontal="right" vertical="center" shrinkToFit="1"/>
    </xf>
    <xf numFmtId="38" fontId="8" fillId="0" borderId="78" xfId="1" applyFont="1" applyBorder="1" applyAlignment="1">
      <alignment horizontal="right" vertical="center" shrinkToFit="1"/>
    </xf>
    <xf numFmtId="38" fontId="8" fillId="0" borderId="79" xfId="1" applyFont="1" applyBorder="1" applyAlignment="1">
      <alignment horizontal="right" vertical="center" shrinkToFit="1"/>
    </xf>
    <xf numFmtId="38" fontId="8" fillId="2" borderId="24" xfId="1" applyFont="1" applyFill="1" applyBorder="1" applyAlignment="1" applyProtection="1">
      <alignment horizontal="right" vertical="center" shrinkToFit="1"/>
      <protection locked="0"/>
    </xf>
    <xf numFmtId="38" fontId="8" fillId="2" borderId="23" xfId="1" applyFont="1" applyFill="1" applyBorder="1" applyAlignment="1" applyProtection="1">
      <alignment horizontal="right" vertical="center" shrinkToFit="1"/>
      <protection locked="0"/>
    </xf>
    <xf numFmtId="38" fontId="8" fillId="2" borderId="22" xfId="1" applyFont="1" applyFill="1" applyBorder="1" applyAlignment="1" applyProtection="1">
      <alignment horizontal="right" vertical="center" shrinkToFit="1"/>
      <protection locked="0"/>
    </xf>
    <xf numFmtId="38" fontId="8" fillId="2" borderId="60" xfId="1" applyFont="1" applyFill="1" applyBorder="1" applyAlignment="1" applyProtection="1">
      <alignment horizontal="right" vertical="center" shrinkToFit="1"/>
      <protection locked="0"/>
    </xf>
    <xf numFmtId="38" fontId="8" fillId="2" borderId="61" xfId="1" applyFont="1" applyFill="1" applyBorder="1" applyAlignment="1" applyProtection="1">
      <alignment horizontal="right" vertical="center" shrinkToFit="1"/>
      <protection locked="0"/>
    </xf>
    <xf numFmtId="38" fontId="8" fillId="2" borderId="62" xfId="1" applyFont="1" applyFill="1" applyBorder="1" applyAlignment="1" applyProtection="1">
      <alignment horizontal="right" vertical="center" shrinkToFit="1"/>
      <protection locked="0"/>
    </xf>
    <xf numFmtId="0" fontId="10" fillId="2" borderId="4" xfId="0" applyFont="1" applyFill="1" applyBorder="1" applyAlignment="1" applyProtection="1">
      <alignment horizontal="center" vertical="center"/>
      <protection locked="0"/>
    </xf>
    <xf numFmtId="0" fontId="15" fillId="3" borderId="0" xfId="0" applyFont="1" applyFill="1" applyAlignment="1" applyProtection="1">
      <alignment horizontal="center" vertical="center"/>
      <protection locked="0"/>
    </xf>
    <xf numFmtId="0" fontId="15" fillId="3" borderId="18" xfId="0" applyFont="1" applyFill="1" applyBorder="1" applyAlignment="1" applyProtection="1">
      <alignment horizontal="center" vertical="center"/>
      <protection locked="0"/>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74" xfId="0" applyFont="1" applyBorder="1" applyAlignment="1">
      <alignment vertical="center" wrapText="1"/>
    </xf>
    <xf numFmtId="0" fontId="8" fillId="0" borderId="75" xfId="0" applyFont="1" applyBorder="1" applyAlignment="1">
      <alignment vertical="center"/>
    </xf>
    <xf numFmtId="0" fontId="8" fillId="0" borderId="76" xfId="0" applyFont="1" applyBorder="1" applyAlignment="1">
      <alignment vertical="center"/>
    </xf>
    <xf numFmtId="0" fontId="8" fillId="0" borderId="77" xfId="0" applyFont="1" applyBorder="1" applyAlignment="1">
      <alignment vertical="center"/>
    </xf>
    <xf numFmtId="0" fontId="8" fillId="0" borderId="78" xfId="0" applyFont="1" applyBorder="1" applyAlignment="1">
      <alignment vertical="center"/>
    </xf>
    <xf numFmtId="0" fontId="8" fillId="0" borderId="79" xfId="0" applyFont="1" applyBorder="1" applyAlignment="1">
      <alignment vertical="center"/>
    </xf>
    <xf numFmtId="49" fontId="8" fillId="0" borderId="20" xfId="0" applyNumberFormat="1" applyFont="1" applyBorder="1" applyAlignment="1">
      <alignment horizontal="distributed" vertical="center" textRotation="255"/>
    </xf>
    <xf numFmtId="49" fontId="8" fillId="0" borderId="19" xfId="0" applyNumberFormat="1" applyFont="1" applyBorder="1" applyAlignment="1">
      <alignment horizontal="distributed" vertical="center" textRotation="255"/>
    </xf>
    <xf numFmtId="14" fontId="55" fillId="0" borderId="0" xfId="0" applyNumberFormat="1" applyFont="1" applyAlignment="1">
      <alignment horizontal="right" vertical="center"/>
    </xf>
    <xf numFmtId="0" fontId="55" fillId="0" borderId="0" xfId="0" applyFont="1" applyAlignment="1">
      <alignment horizontal="right" vertical="center"/>
    </xf>
    <xf numFmtId="0" fontId="7" fillId="0" borderId="26" xfId="0" applyFont="1" applyBorder="1" applyAlignment="1">
      <alignment horizontal="center" vertical="center" textRotation="255"/>
    </xf>
    <xf numFmtId="38" fontId="7" fillId="2" borderId="6" xfId="1" applyFont="1" applyFill="1" applyBorder="1" applyAlignment="1" applyProtection="1">
      <alignment horizontal="right" vertical="center" indent="1"/>
      <protection locked="0"/>
    </xf>
    <xf numFmtId="38" fontId="7" fillId="2" borderId="10" xfId="1" applyFont="1" applyFill="1" applyBorder="1" applyAlignment="1" applyProtection="1">
      <alignment horizontal="right" vertical="center" indent="1"/>
      <protection locked="0"/>
    </xf>
    <xf numFmtId="38" fontId="7" fillId="2" borderId="5" xfId="1" applyFont="1" applyFill="1" applyBorder="1" applyAlignment="1" applyProtection="1">
      <alignment horizontal="right" vertical="center" indent="1"/>
      <protection locked="0"/>
    </xf>
    <xf numFmtId="0" fontId="7" fillId="0" borderId="9"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8" xfId="0" applyFont="1" applyBorder="1" applyAlignment="1">
      <alignment horizontal="center" vertical="center" shrinkToFit="1"/>
    </xf>
    <xf numFmtId="0" fontId="12" fillId="0" borderId="27" xfId="0" applyFont="1" applyBorder="1" applyAlignment="1">
      <alignment horizontal="center" vertical="center" textRotation="255"/>
    </xf>
    <xf numFmtId="0" fontId="12" fillId="0" borderId="26" xfId="0" applyFont="1" applyBorder="1" applyAlignment="1">
      <alignment horizontal="center" vertical="center" textRotation="255"/>
    </xf>
    <xf numFmtId="0" fontId="12" fillId="0" borderId="25" xfId="0" applyFont="1" applyBorder="1" applyAlignment="1">
      <alignment horizontal="center" vertical="center" textRotation="255"/>
    </xf>
    <xf numFmtId="0" fontId="7" fillId="0" borderId="21" xfId="0" applyFont="1" applyBorder="1" applyAlignment="1">
      <alignment horizontal="right" vertical="center"/>
    </xf>
    <xf numFmtId="0" fontId="7" fillId="0" borderId="14" xfId="0" applyFont="1" applyBorder="1" applyAlignment="1">
      <alignment horizontal="right" vertical="center"/>
    </xf>
    <xf numFmtId="0" fontId="7" fillId="0" borderId="9" xfId="0" applyFont="1" applyBorder="1" applyAlignment="1">
      <alignment horizontal="left" vertical="center"/>
    </xf>
    <xf numFmtId="0" fontId="7" fillId="0" borderId="18" xfId="0" applyFont="1" applyBorder="1" applyAlignment="1">
      <alignment horizontal="left" vertical="center"/>
    </xf>
    <xf numFmtId="49" fontId="7" fillId="0" borderId="26" xfId="0" applyNumberFormat="1" applyFont="1" applyBorder="1" applyAlignment="1">
      <alignment vertical="center" textRotation="255"/>
    </xf>
    <xf numFmtId="0" fontId="33" fillId="0" borderId="18" xfId="0" applyFont="1" applyBorder="1" applyAlignment="1">
      <alignment horizontal="center" vertical="center"/>
    </xf>
    <xf numFmtId="178" fontId="7" fillId="2" borderId="9" xfId="0" applyNumberFormat="1" applyFont="1" applyFill="1" applyBorder="1" applyAlignment="1" applyProtection="1">
      <alignment horizontal="left" vertical="center" shrinkToFit="1"/>
      <protection locked="0"/>
    </xf>
    <xf numFmtId="178" fontId="7" fillId="2" borderId="18" xfId="0" applyNumberFormat="1" applyFont="1" applyFill="1" applyBorder="1" applyAlignment="1" applyProtection="1">
      <alignment horizontal="left" vertical="center" shrinkToFit="1"/>
      <protection locked="0"/>
    </xf>
    <xf numFmtId="178" fontId="7" fillId="2" borderId="8" xfId="0" applyNumberFormat="1" applyFont="1" applyFill="1" applyBorder="1" applyAlignment="1" applyProtection="1">
      <alignment horizontal="left" vertical="center" shrinkToFit="1"/>
      <protection locked="0"/>
    </xf>
    <xf numFmtId="0" fontId="8" fillId="2" borderId="15" xfId="0" applyFont="1" applyFill="1" applyBorder="1" applyAlignment="1" applyProtection="1">
      <alignment horizontal="left" vertical="center" wrapText="1"/>
      <protection locked="0"/>
    </xf>
    <xf numFmtId="0" fontId="8" fillId="2" borderId="21" xfId="0" applyFont="1" applyFill="1" applyBorder="1" applyAlignment="1" applyProtection="1">
      <alignment horizontal="left" vertical="center" wrapText="1"/>
      <protection locked="0"/>
    </xf>
    <xf numFmtId="0" fontId="8" fillId="2" borderId="14" xfId="0" applyFont="1" applyFill="1" applyBorder="1" applyAlignment="1" applyProtection="1">
      <alignment horizontal="left" vertical="center" wrapText="1"/>
      <protection locked="0"/>
    </xf>
    <xf numFmtId="0" fontId="8" fillId="2" borderId="20"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19"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left" vertical="center" wrapText="1"/>
      <protection locked="0"/>
    </xf>
    <xf numFmtId="0" fontId="8" fillId="2" borderId="18"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10" fillId="0" borderId="15" xfId="0" applyFont="1" applyBorder="1" applyAlignment="1">
      <alignment horizontal="distributed" vertical="center"/>
    </xf>
    <xf numFmtId="0" fontId="10" fillId="0" borderId="21" xfId="0" applyFont="1" applyBorder="1" applyAlignment="1">
      <alignment horizontal="distributed" vertical="center"/>
    </xf>
    <xf numFmtId="0" fontId="10" fillId="0" borderId="20" xfId="0" applyFont="1" applyBorder="1" applyAlignment="1">
      <alignment horizontal="distributed" vertical="center"/>
    </xf>
    <xf numFmtId="0" fontId="10" fillId="0" borderId="0" xfId="0" applyFont="1" applyAlignment="1">
      <alignment horizontal="distributed" vertical="center"/>
    </xf>
    <xf numFmtId="180" fontId="7" fillId="4" borderId="20" xfId="0" applyNumberFormat="1" applyFont="1" applyFill="1" applyBorder="1" applyAlignment="1" applyProtection="1">
      <alignment horizontal="left" vertical="center" wrapText="1"/>
      <protection locked="0"/>
    </xf>
    <xf numFmtId="180" fontId="7" fillId="4" borderId="0" xfId="0" applyNumberFormat="1" applyFont="1" applyFill="1" applyAlignment="1" applyProtection="1">
      <alignment horizontal="left" vertical="center" wrapText="1"/>
      <protection locked="0"/>
    </xf>
    <xf numFmtId="180" fontId="7" fillId="4" borderId="19" xfId="0" applyNumberFormat="1" applyFont="1" applyFill="1" applyBorder="1" applyAlignment="1" applyProtection="1">
      <alignment horizontal="left" vertical="center" wrapText="1"/>
      <protection locked="0"/>
    </xf>
    <xf numFmtId="0" fontId="7" fillId="2" borderId="20" xfId="0" applyFont="1" applyFill="1" applyBorder="1" applyAlignment="1" applyProtection="1">
      <alignment horizontal="left" vertical="center" shrinkToFit="1"/>
      <protection locked="0"/>
    </xf>
    <xf numFmtId="0" fontId="7" fillId="2" borderId="19" xfId="0" applyFont="1" applyFill="1" applyBorder="1" applyAlignment="1" applyProtection="1">
      <alignment horizontal="left" vertical="center" shrinkToFit="1"/>
      <protection locked="0"/>
    </xf>
    <xf numFmtId="176" fontId="8" fillId="2" borderId="15" xfId="0" applyNumberFormat="1" applyFont="1" applyFill="1" applyBorder="1" applyAlignment="1" applyProtection="1">
      <alignment horizontal="center" vertical="center" wrapText="1"/>
      <protection locked="0"/>
    </xf>
    <xf numFmtId="176" fontId="8" fillId="2" borderId="21" xfId="0" applyNumberFormat="1" applyFont="1" applyFill="1" applyBorder="1" applyAlignment="1" applyProtection="1">
      <alignment horizontal="center" vertical="center" wrapText="1"/>
      <protection locked="0"/>
    </xf>
    <xf numFmtId="176" fontId="8" fillId="2" borderId="14" xfId="0" applyNumberFormat="1" applyFont="1" applyFill="1" applyBorder="1" applyAlignment="1" applyProtection="1">
      <alignment horizontal="center" vertical="center" wrapText="1"/>
      <protection locked="0"/>
    </xf>
    <xf numFmtId="176" fontId="8" fillId="2" borderId="20" xfId="0" applyNumberFormat="1" applyFont="1" applyFill="1" applyBorder="1" applyAlignment="1" applyProtection="1">
      <alignment horizontal="center" vertical="center" wrapText="1"/>
      <protection locked="0"/>
    </xf>
    <xf numFmtId="176" fontId="8" fillId="2" borderId="0" xfId="0" applyNumberFormat="1" applyFont="1" applyFill="1" applyAlignment="1" applyProtection="1">
      <alignment horizontal="center" vertical="center" wrapText="1"/>
      <protection locked="0"/>
    </xf>
    <xf numFmtId="176" fontId="8" fillId="2" borderId="19" xfId="0" applyNumberFormat="1" applyFont="1" applyFill="1" applyBorder="1" applyAlignment="1" applyProtection="1">
      <alignment horizontal="center" vertical="center" wrapText="1"/>
      <protection locked="0"/>
    </xf>
    <xf numFmtId="176" fontId="8" fillId="2" borderId="9" xfId="0" applyNumberFormat="1" applyFont="1" applyFill="1" applyBorder="1" applyAlignment="1" applyProtection="1">
      <alignment horizontal="center" vertical="center" wrapText="1"/>
      <protection locked="0"/>
    </xf>
    <xf numFmtId="176" fontId="8" fillId="2" borderId="18" xfId="0" applyNumberFormat="1" applyFont="1" applyFill="1" applyBorder="1" applyAlignment="1" applyProtection="1">
      <alignment horizontal="center" vertical="center" wrapText="1"/>
      <protection locked="0"/>
    </xf>
    <xf numFmtId="176" fontId="8" fillId="2" borderId="8" xfId="0" applyNumberFormat="1" applyFont="1" applyFill="1" applyBorder="1" applyAlignment="1" applyProtection="1">
      <alignment horizontal="center" vertical="center" wrapText="1"/>
      <protection locked="0"/>
    </xf>
    <xf numFmtId="180" fontId="7" fillId="4" borderId="0" xfId="0" applyNumberFormat="1" applyFont="1" applyFill="1" applyAlignment="1" applyProtection="1">
      <alignment horizontal="center" vertical="center"/>
      <protection locked="0"/>
    </xf>
    <xf numFmtId="0" fontId="7" fillId="0" borderId="0" xfId="0" applyFont="1" applyAlignment="1">
      <alignment horizontal="left" vertical="center" wrapText="1"/>
    </xf>
    <xf numFmtId="180" fontId="7" fillId="4" borderId="0" xfId="0" applyNumberFormat="1" applyFont="1" applyFill="1" applyAlignment="1" applyProtection="1">
      <alignment horizontal="left" vertical="center" shrinkToFit="1"/>
      <protection locked="0"/>
    </xf>
    <xf numFmtId="180" fontId="7" fillId="4" borderId="19" xfId="0" applyNumberFormat="1" applyFont="1" applyFill="1" applyBorder="1" applyAlignment="1" applyProtection="1">
      <alignment horizontal="left" vertical="center" shrinkToFit="1"/>
      <protection locked="0"/>
    </xf>
    <xf numFmtId="0" fontId="7" fillId="4" borderId="19" xfId="0" applyFont="1" applyFill="1" applyBorder="1" applyAlignment="1" applyProtection="1">
      <alignment horizontal="left" vertical="center" shrinkToFit="1"/>
      <protection locked="0"/>
    </xf>
    <xf numFmtId="0" fontId="23" fillId="0" borderId="86" xfId="0" applyFont="1" applyBorder="1" applyAlignment="1">
      <alignment horizontal="center"/>
    </xf>
    <xf numFmtId="0" fontId="13" fillId="0" borderId="86" xfId="0" applyFont="1" applyBorder="1" applyAlignment="1">
      <alignment horizontal="center" vertical="center"/>
    </xf>
    <xf numFmtId="0" fontId="7" fillId="0" borderId="80" xfId="0" applyFont="1" applyBorder="1" applyAlignment="1">
      <alignment horizontal="center" vertical="top" textRotation="255" indent="3"/>
    </xf>
    <xf numFmtId="0" fontId="7" fillId="0" borderId="81" xfId="0" applyFont="1" applyBorder="1" applyAlignment="1">
      <alignment horizontal="center" vertical="top" textRotation="255" indent="3"/>
    </xf>
    <xf numFmtId="0" fontId="7" fillId="0" borderId="92" xfId="0" applyFont="1" applyBorder="1" applyAlignment="1">
      <alignment horizontal="center" vertical="top" textRotation="255" indent="3"/>
    </xf>
    <xf numFmtId="0" fontId="7" fillId="0" borderId="83" xfId="0" applyFont="1" applyBorder="1" applyAlignment="1">
      <alignment horizontal="center" vertical="top" textRotation="255" indent="3"/>
    </xf>
    <xf numFmtId="0" fontId="7" fillId="0" borderId="0" xfId="0" applyFont="1" applyAlignment="1">
      <alignment horizontal="center" vertical="top" textRotation="255" indent="3"/>
    </xf>
    <xf numFmtId="0" fontId="7" fillId="0" borderId="19" xfId="0" applyFont="1" applyBorder="1" applyAlignment="1">
      <alignment horizontal="center" vertical="top" textRotation="255" indent="3"/>
    </xf>
    <xf numFmtId="0" fontId="7" fillId="0" borderId="90" xfId="0" applyFont="1" applyBorder="1" applyAlignment="1">
      <alignment horizontal="center" vertical="top" textRotation="255" indent="3"/>
    </xf>
    <xf numFmtId="0" fontId="7" fillId="0" borderId="18" xfId="0" applyFont="1" applyBorder="1" applyAlignment="1">
      <alignment horizontal="center" vertical="top" textRotation="255" indent="3"/>
    </xf>
    <xf numFmtId="0" fontId="7" fillId="0" borderId="8" xfId="0" applyFont="1" applyBorder="1" applyAlignment="1">
      <alignment horizontal="center" vertical="top" textRotation="255" indent="3"/>
    </xf>
    <xf numFmtId="0" fontId="7" fillId="0" borderId="88" xfId="0" applyFont="1" applyBorder="1" applyAlignment="1">
      <alignment horizontal="center" vertical="top" textRotation="255" indent="3"/>
    </xf>
    <xf numFmtId="0" fontId="7" fillId="0" borderId="21" xfId="0" applyFont="1" applyBorder="1" applyAlignment="1">
      <alignment horizontal="center" vertical="top" textRotation="255" indent="3"/>
    </xf>
    <xf numFmtId="0" fontId="7" fillId="0" borderId="14" xfId="0" applyFont="1" applyBorder="1" applyAlignment="1">
      <alignment horizontal="center" vertical="top" textRotation="255" indent="3"/>
    </xf>
    <xf numFmtId="0" fontId="7" fillId="0" borderId="85" xfId="0" applyFont="1" applyBorder="1" applyAlignment="1">
      <alignment horizontal="center" vertical="top" textRotation="255" indent="3"/>
    </xf>
    <xf numFmtId="0" fontId="7" fillId="0" borderId="86" xfId="0" applyFont="1" applyBorder="1" applyAlignment="1">
      <alignment horizontal="center" vertical="top" textRotation="255" indent="3"/>
    </xf>
    <xf numFmtId="0" fontId="7" fillId="0" borderId="93" xfId="0" applyFont="1" applyBorder="1" applyAlignment="1">
      <alignment horizontal="center" vertical="top" textRotation="255" indent="3"/>
    </xf>
    <xf numFmtId="0" fontId="42" fillId="0" borderId="0" xfId="0" applyFont="1" applyAlignment="1">
      <alignment horizontal="left" vertical="center"/>
    </xf>
    <xf numFmtId="0" fontId="7" fillId="0" borderId="0" xfId="0" applyFont="1" applyAlignment="1">
      <alignment horizontal="center" textRotation="255"/>
    </xf>
    <xf numFmtId="0" fontId="7" fillId="0" borderId="0" xfId="0" applyFont="1" applyAlignment="1">
      <alignment horizontal="center" vertical="top" textRotation="255"/>
    </xf>
    <xf numFmtId="0" fontId="42" fillId="0" borderId="0" xfId="0" applyFont="1" applyAlignment="1">
      <alignment horizontal="left" vertical="center" wrapText="1"/>
    </xf>
    <xf numFmtId="0" fontId="7" fillId="0" borderId="80" xfId="0" applyFont="1" applyBorder="1" applyAlignment="1">
      <alignment horizontal="center" vertical="center" textRotation="255"/>
    </xf>
    <xf numFmtId="0" fontId="7" fillId="0" borderId="81" xfId="0" applyFont="1" applyBorder="1" applyAlignment="1">
      <alignment horizontal="center" vertical="center" textRotation="255"/>
    </xf>
    <xf numFmtId="0" fontId="7" fillId="0" borderId="92" xfId="0" applyFont="1" applyBorder="1" applyAlignment="1">
      <alignment horizontal="center" vertical="center" textRotation="255"/>
    </xf>
    <xf numFmtId="0" fontId="7" fillId="0" borderId="83" xfId="0" applyFont="1" applyBorder="1" applyAlignment="1">
      <alignment horizontal="center" vertical="center" textRotation="255"/>
    </xf>
    <xf numFmtId="0" fontId="7" fillId="0" borderId="0" xfId="0" applyFont="1" applyAlignment="1">
      <alignment horizontal="center" vertical="center" textRotation="255"/>
    </xf>
    <xf numFmtId="0" fontId="7" fillId="0" borderId="19" xfId="0" applyFont="1" applyBorder="1" applyAlignment="1">
      <alignment horizontal="center" vertical="center" textRotation="255"/>
    </xf>
    <xf numFmtId="0" fontId="7" fillId="0" borderId="90" xfId="0" applyFont="1" applyBorder="1" applyAlignment="1">
      <alignment horizontal="center" vertical="center" textRotation="255"/>
    </xf>
    <xf numFmtId="0" fontId="7" fillId="0" borderId="18" xfId="0" applyFont="1" applyBorder="1" applyAlignment="1">
      <alignment horizontal="center" vertical="center" textRotation="255"/>
    </xf>
    <xf numFmtId="0" fontId="7" fillId="0" borderId="8" xfId="0" applyFont="1" applyBorder="1" applyAlignment="1">
      <alignment horizontal="center" vertical="center" textRotation="255"/>
    </xf>
    <xf numFmtId="0" fontId="23" fillId="0" borderId="86" xfId="0" applyFont="1" applyBorder="1" applyAlignment="1">
      <alignment horizontal="center" vertical="center"/>
    </xf>
    <xf numFmtId="0" fontId="48" fillId="0" borderId="0" xfId="0" applyFont="1" applyAlignment="1">
      <alignment horizontal="left" vertical="center" wrapText="1"/>
    </xf>
    <xf numFmtId="0" fontId="8" fillId="0" borderId="0" xfId="3" applyFont="1" applyAlignment="1">
      <alignment horizontal="right" vertical="center"/>
    </xf>
    <xf numFmtId="0" fontId="13" fillId="0" borderId="0" xfId="3" applyFont="1" applyAlignment="1">
      <alignment horizontal="center" vertical="center"/>
    </xf>
    <xf numFmtId="0" fontId="8" fillId="0" borderId="0" xfId="3" applyFont="1" applyAlignment="1">
      <alignment horizontal="center" vertical="center"/>
    </xf>
    <xf numFmtId="0" fontId="8" fillId="0" borderId="6" xfId="3" applyFont="1" applyBorder="1" applyAlignment="1">
      <alignment horizontal="center" vertical="center"/>
    </xf>
    <xf numFmtId="0" fontId="8" fillId="0" borderId="10" xfId="3" applyFont="1" applyBorder="1" applyAlignment="1">
      <alignment horizontal="center" vertical="center"/>
    </xf>
    <xf numFmtId="0" fontId="8" fillId="0" borderId="5" xfId="3" applyFont="1" applyBorder="1" applyAlignment="1">
      <alignment horizontal="center" vertical="center"/>
    </xf>
    <xf numFmtId="0" fontId="58" fillId="0" borderId="19" xfId="3" applyFont="1" applyBorder="1" applyAlignment="1">
      <alignment horizontal="center" vertical="center"/>
    </xf>
    <xf numFmtId="0" fontId="58" fillId="0" borderId="8" xfId="3" applyFont="1" applyBorder="1" applyAlignment="1">
      <alignment horizontal="center" vertical="center"/>
    </xf>
    <xf numFmtId="0" fontId="8" fillId="0" borderId="20" xfId="3" applyFont="1" applyBorder="1" applyAlignment="1">
      <alignment horizontal="center" vertical="center"/>
    </xf>
    <xf numFmtId="0" fontId="8" fillId="0" borderId="9" xfId="3" applyFont="1" applyBorder="1" applyAlignment="1">
      <alignment horizontal="center" vertical="center"/>
    </xf>
    <xf numFmtId="0" fontId="8" fillId="0" borderId="0" xfId="3" applyFont="1" applyAlignment="1">
      <alignment horizontal="distributed" vertical="center"/>
    </xf>
    <xf numFmtId="0" fontId="8" fillId="0" borderId="18" xfId="3" applyFont="1" applyBorder="1" applyAlignment="1">
      <alignment horizontal="distributed" vertical="center"/>
    </xf>
    <xf numFmtId="0" fontId="8" fillId="0" borderId="19" xfId="3" applyFont="1" applyBorder="1" applyAlignment="1">
      <alignment horizontal="center" vertical="center"/>
    </xf>
    <xf numFmtId="0" fontId="8" fillId="0" borderId="8" xfId="3" applyFont="1" applyBorder="1" applyAlignment="1">
      <alignment horizontal="center" vertical="center"/>
    </xf>
    <xf numFmtId="0" fontId="8" fillId="0" borderId="15" xfId="3" applyFont="1" applyBorder="1" applyAlignment="1">
      <alignment horizontal="center" vertical="center"/>
    </xf>
    <xf numFmtId="0" fontId="8" fillId="0" borderId="21" xfId="3" applyFont="1" applyBorder="1" applyAlignment="1">
      <alignment horizontal="center" vertical="center"/>
    </xf>
    <xf numFmtId="0" fontId="8" fillId="0" borderId="14" xfId="3" applyFont="1" applyBorder="1" applyAlignment="1">
      <alignment horizontal="center" vertical="center"/>
    </xf>
    <xf numFmtId="0" fontId="58" fillId="0" borderId="15" xfId="3" applyFont="1" applyBorder="1" applyAlignment="1">
      <alignment horizontal="center" vertical="center" wrapText="1"/>
    </xf>
    <xf numFmtId="0" fontId="58" fillId="0" borderId="21" xfId="3" applyFont="1" applyBorder="1" applyAlignment="1">
      <alignment horizontal="center" vertical="center" wrapText="1"/>
    </xf>
    <xf numFmtId="0" fontId="58" fillId="0" borderId="14" xfId="3" applyFont="1" applyBorder="1" applyAlignment="1">
      <alignment horizontal="center" vertical="center" wrapText="1"/>
    </xf>
    <xf numFmtId="0" fontId="58" fillId="0" borderId="9" xfId="3" applyFont="1" applyBorder="1" applyAlignment="1">
      <alignment horizontal="center" vertical="center" wrapText="1"/>
    </xf>
    <xf numFmtId="0" fontId="58" fillId="0" borderId="18" xfId="3" applyFont="1" applyBorder="1" applyAlignment="1">
      <alignment horizontal="center" vertical="center" wrapText="1"/>
    </xf>
    <xf numFmtId="0" fontId="58" fillId="0" borderId="8" xfId="3" applyFont="1" applyBorder="1" applyAlignment="1">
      <alignment horizontal="center" vertical="center" wrapText="1"/>
    </xf>
    <xf numFmtId="0" fontId="8" fillId="0" borderId="18" xfId="3" applyFont="1" applyBorder="1" applyAlignment="1">
      <alignment horizontal="center" vertical="center"/>
    </xf>
    <xf numFmtId="0" fontId="8" fillId="0" borderId="0" xfId="3" applyFont="1" applyAlignment="1">
      <alignment horizontal="distributed" vertical="center" wrapText="1"/>
    </xf>
    <xf numFmtId="0" fontId="8" fillId="0" borderId="18" xfId="3" applyFont="1" applyBorder="1" applyAlignment="1">
      <alignment horizontal="distributed" vertical="center" wrapText="1"/>
    </xf>
    <xf numFmtId="0" fontId="58" fillId="0" borderId="20" xfId="3" applyFont="1" applyBorder="1" applyAlignment="1">
      <alignment horizontal="center" vertical="center"/>
    </xf>
    <xf numFmtId="0" fontId="58" fillId="0" borderId="9" xfId="3" applyFont="1" applyBorder="1" applyAlignment="1">
      <alignment horizontal="center" vertical="center"/>
    </xf>
    <xf numFmtId="0" fontId="8" fillId="0" borderId="21" xfId="3" applyFont="1" applyBorder="1" applyAlignment="1">
      <alignment horizontal="distributed" vertical="center" wrapText="1"/>
    </xf>
    <xf numFmtId="0" fontId="58" fillId="0" borderId="15" xfId="3" applyFont="1" applyBorder="1" applyAlignment="1">
      <alignment horizontal="center" vertical="center"/>
    </xf>
    <xf numFmtId="0" fontId="58" fillId="0" borderId="14" xfId="3" applyFont="1" applyBorder="1" applyAlignment="1">
      <alignment horizontal="center" vertical="center"/>
    </xf>
    <xf numFmtId="0" fontId="8" fillId="0" borderId="21" xfId="3" applyFont="1" applyBorder="1" applyAlignment="1">
      <alignment horizontal="distributed" vertical="center"/>
    </xf>
    <xf numFmtId="0" fontId="8" fillId="0" borderId="0" xfId="3" applyFont="1" applyAlignment="1">
      <alignment horizontal="left" vertical="top" wrapText="1"/>
    </xf>
    <xf numFmtId="0" fontId="7" fillId="0" borderId="0" xfId="0" applyFont="1" applyAlignment="1" applyProtection="1">
      <alignment horizontal="left" vertical="center" shrinkToFit="1"/>
      <protection locked="0"/>
    </xf>
    <xf numFmtId="0" fontId="20" fillId="0" borderId="0" xfId="0" applyFont="1" applyAlignment="1">
      <alignment horizontal="left" vertical="center" wrapText="1"/>
    </xf>
    <xf numFmtId="0" fontId="10" fillId="0" borderId="15" xfId="0" applyFont="1" applyBorder="1" applyAlignment="1">
      <alignment horizontal="center" vertical="center"/>
    </xf>
    <xf numFmtId="0" fontId="10" fillId="0" borderId="21" xfId="0" applyFont="1" applyBorder="1" applyAlignment="1">
      <alignment horizontal="center" vertical="center"/>
    </xf>
    <xf numFmtId="0" fontId="10" fillId="0" borderId="14" xfId="0" applyFont="1" applyBorder="1" applyAlignment="1">
      <alignment horizontal="center" vertical="center"/>
    </xf>
    <xf numFmtId="180" fontId="7" fillId="4" borderId="0" xfId="0" applyNumberFormat="1" applyFont="1" applyFill="1" applyAlignment="1" applyProtection="1">
      <alignment horizontal="left" vertical="center"/>
      <protection locked="0"/>
    </xf>
    <xf numFmtId="0" fontId="9" fillId="0" borderId="15" xfId="0" applyFont="1" applyBorder="1" applyAlignment="1">
      <alignment horizontal="center" vertical="center" wrapText="1" shrinkToFit="1"/>
    </xf>
    <xf numFmtId="0" fontId="9" fillId="0" borderId="21"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8" xfId="0" applyFont="1" applyBorder="1" applyAlignment="1">
      <alignment horizontal="center" vertical="center" shrinkToFit="1"/>
    </xf>
    <xf numFmtId="0" fontId="7" fillId="3" borderId="18" xfId="0" applyFont="1" applyFill="1" applyBorder="1" applyAlignment="1" applyProtection="1">
      <alignment horizontal="center" vertical="center" shrinkToFit="1"/>
      <protection locked="0"/>
    </xf>
    <xf numFmtId="0" fontId="7" fillId="3" borderId="8" xfId="0" applyFont="1" applyFill="1" applyBorder="1" applyAlignment="1" applyProtection="1">
      <alignment horizontal="center" vertical="center" shrinkToFit="1"/>
      <protection locked="0"/>
    </xf>
    <xf numFmtId="0" fontId="7" fillId="4" borderId="15" xfId="0" applyFont="1" applyFill="1" applyBorder="1" applyAlignment="1" applyProtection="1">
      <alignment horizontal="center" vertical="center" shrinkToFit="1"/>
      <protection locked="0"/>
    </xf>
    <xf numFmtId="0" fontId="7" fillId="4" borderId="21" xfId="0" applyFont="1" applyFill="1" applyBorder="1" applyAlignment="1" applyProtection="1">
      <alignment horizontal="center" vertical="center" shrinkToFit="1"/>
      <protection locked="0"/>
    </xf>
    <xf numFmtId="0" fontId="7" fillId="4" borderId="9" xfId="0" applyFont="1" applyFill="1" applyBorder="1" applyAlignment="1" applyProtection="1">
      <alignment horizontal="center" vertical="center" shrinkToFit="1"/>
      <protection locked="0"/>
    </xf>
    <xf numFmtId="0" fontId="7" fillId="4" borderId="18" xfId="0" applyFont="1" applyFill="1" applyBorder="1" applyAlignment="1" applyProtection="1">
      <alignment horizontal="center" vertical="center" shrinkToFit="1"/>
      <protection locked="0"/>
    </xf>
    <xf numFmtId="180" fontId="7" fillId="4" borderId="21" xfId="0" applyNumberFormat="1" applyFont="1" applyFill="1" applyBorder="1" applyAlignment="1" applyProtection="1">
      <alignment horizontal="center" vertical="center"/>
      <protection locked="0"/>
    </xf>
    <xf numFmtId="180" fontId="7" fillId="4" borderId="18" xfId="0" applyNumberFormat="1" applyFont="1" applyFill="1" applyBorder="1" applyAlignment="1" applyProtection="1">
      <alignment horizontal="center" vertical="center"/>
      <protection locked="0"/>
    </xf>
    <xf numFmtId="180" fontId="10" fillId="4" borderId="21" xfId="0" applyNumberFormat="1" applyFont="1" applyFill="1" applyBorder="1" applyAlignment="1" applyProtection="1">
      <alignment horizontal="left" vertical="center"/>
      <protection locked="0"/>
    </xf>
    <xf numFmtId="180" fontId="7" fillId="4" borderId="18" xfId="0" applyNumberFormat="1" applyFont="1" applyFill="1" applyBorder="1" applyAlignment="1" applyProtection="1">
      <alignment horizontal="left" vertical="center"/>
      <protection locked="0"/>
    </xf>
    <xf numFmtId="0" fontId="39" fillId="0" borderId="0" xfId="0" applyFont="1" applyAlignment="1">
      <alignment horizontal="left" vertical="center" wrapText="1"/>
    </xf>
    <xf numFmtId="0" fontId="10" fillId="2" borderId="21" xfId="0" applyFont="1" applyFill="1" applyBorder="1" applyAlignment="1" applyProtection="1">
      <alignment horizontal="left" vertical="center"/>
      <protection locked="0"/>
    </xf>
    <xf numFmtId="0" fontId="7" fillId="2" borderId="21" xfId="0" applyFont="1" applyFill="1" applyBorder="1" applyAlignment="1">
      <alignment horizontal="center" vertical="center"/>
    </xf>
    <xf numFmtId="0" fontId="7" fillId="2" borderId="18" xfId="0" applyFont="1" applyFill="1" applyBorder="1" applyAlignment="1">
      <alignment horizontal="center" vertical="center"/>
    </xf>
    <xf numFmtId="0" fontId="8" fillId="2" borderId="21"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21" xfId="0" applyFont="1" applyFill="1" applyBorder="1" applyAlignment="1" applyProtection="1">
      <alignment horizontal="center" vertical="center" shrinkToFit="1"/>
      <protection locked="0"/>
    </xf>
    <xf numFmtId="0" fontId="8" fillId="2" borderId="18" xfId="0" applyFont="1" applyFill="1" applyBorder="1" applyAlignment="1" applyProtection="1">
      <alignment horizontal="center" vertical="center" shrinkToFit="1"/>
      <protection locked="0"/>
    </xf>
    <xf numFmtId="0" fontId="8" fillId="2" borderId="14"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178" fontId="7" fillId="3" borderId="15" xfId="0" applyNumberFormat="1" applyFont="1" applyFill="1" applyBorder="1" applyAlignment="1" applyProtection="1">
      <alignment horizontal="center" vertical="center" shrinkToFit="1"/>
      <protection locked="0"/>
    </xf>
    <xf numFmtId="178" fontId="7" fillId="3" borderId="21" xfId="0" applyNumberFormat="1" applyFont="1" applyFill="1" applyBorder="1" applyAlignment="1" applyProtection="1">
      <alignment horizontal="center" vertical="center" shrinkToFit="1"/>
      <protection locked="0"/>
    </xf>
    <xf numFmtId="178" fontId="7" fillId="3" borderId="9" xfId="0" applyNumberFormat="1" applyFont="1" applyFill="1" applyBorder="1" applyAlignment="1" applyProtection="1">
      <alignment horizontal="center" vertical="center" shrinkToFit="1"/>
      <protection locked="0"/>
    </xf>
    <xf numFmtId="178" fontId="7" fillId="3" borderId="18" xfId="0" applyNumberFormat="1" applyFont="1" applyFill="1" applyBorder="1" applyAlignment="1" applyProtection="1">
      <alignment horizontal="center" vertical="center" shrinkToFit="1"/>
      <protection locked="0"/>
    </xf>
    <xf numFmtId="49" fontId="8" fillId="2" borderId="18" xfId="0" quotePrefix="1" applyNumberFormat="1" applyFont="1" applyFill="1" applyBorder="1" applyAlignment="1" applyProtection="1">
      <alignment horizontal="center" vertical="center" shrinkToFit="1"/>
      <protection locked="0"/>
    </xf>
    <xf numFmtId="49" fontId="8" fillId="2" borderId="18" xfId="0" applyNumberFormat="1" applyFont="1" applyFill="1" applyBorder="1" applyAlignment="1" applyProtection="1">
      <alignment horizontal="center" vertical="center" shrinkToFit="1"/>
      <protection locked="0"/>
    </xf>
    <xf numFmtId="49" fontId="8" fillId="2" borderId="8" xfId="0" applyNumberFormat="1" applyFont="1" applyFill="1" applyBorder="1" applyAlignment="1" applyProtection="1">
      <alignment horizontal="center" vertical="center" shrinkToFit="1"/>
      <protection locked="0"/>
    </xf>
    <xf numFmtId="0" fontId="8" fillId="0" borderId="21" xfId="0" applyFont="1" applyBorder="1" applyAlignment="1">
      <alignment horizontal="center" vertical="center" shrinkToFit="1"/>
    </xf>
    <xf numFmtId="0" fontId="8" fillId="0" borderId="14" xfId="0" applyFont="1" applyBorder="1" applyAlignment="1">
      <alignment horizontal="center" vertical="center" shrinkToFit="1"/>
    </xf>
    <xf numFmtId="0" fontId="10" fillId="2" borderId="14" xfId="0" applyFont="1" applyFill="1" applyBorder="1" applyAlignment="1" applyProtection="1">
      <alignment horizontal="left" vertical="center"/>
      <protection locked="0"/>
    </xf>
    <xf numFmtId="0" fontId="7" fillId="3" borderId="15" xfId="0" applyFont="1" applyFill="1" applyBorder="1" applyAlignment="1" applyProtection="1">
      <alignment horizontal="center" vertical="center" shrinkToFit="1"/>
      <protection locked="0"/>
    </xf>
    <xf numFmtId="0" fontId="7" fillId="3" borderId="9" xfId="0" applyFont="1" applyFill="1" applyBorder="1" applyAlignment="1" applyProtection="1">
      <alignment horizontal="center" vertical="center" shrinkToFit="1"/>
      <protection locked="0"/>
    </xf>
    <xf numFmtId="0" fontId="7" fillId="0" borderId="0" xfId="0" applyFont="1" applyAlignment="1">
      <alignment horizontal="left" vertical="center" shrinkToFit="1"/>
    </xf>
    <xf numFmtId="0" fontId="7" fillId="2" borderId="0" xfId="0" applyFont="1" applyFill="1" applyAlignment="1" applyProtection="1">
      <alignment horizontal="left" vertical="center"/>
      <protection locked="0"/>
    </xf>
    <xf numFmtId="180" fontId="7" fillId="2" borderId="0" xfId="0" applyNumberFormat="1" applyFont="1" applyFill="1" applyAlignment="1" applyProtection="1">
      <alignment horizontal="left" vertical="center"/>
      <protection locked="0"/>
    </xf>
    <xf numFmtId="38" fontId="7" fillId="2" borderId="0" xfId="1" applyFont="1" applyFill="1" applyBorder="1" applyAlignment="1" applyProtection="1">
      <alignment vertical="center"/>
      <protection locked="0"/>
    </xf>
    <xf numFmtId="180" fontId="7" fillId="2" borderId="0" xfId="0" applyNumberFormat="1" applyFont="1" applyFill="1" applyAlignment="1" applyProtection="1">
      <alignment vertical="center"/>
      <protection locked="0"/>
    </xf>
    <xf numFmtId="0" fontId="7" fillId="2" borderId="86" xfId="0" applyFont="1" applyFill="1" applyBorder="1" applyAlignment="1" applyProtection="1">
      <alignment horizontal="left" vertical="center"/>
      <protection locked="0"/>
    </xf>
    <xf numFmtId="38" fontId="7" fillId="2" borderId="86" xfId="1" applyFont="1" applyFill="1" applyBorder="1" applyAlignment="1" applyProtection="1">
      <alignment vertical="center"/>
      <protection locked="0"/>
    </xf>
    <xf numFmtId="0" fontId="11" fillId="0" borderId="4" xfId="0" applyFont="1" applyBorder="1" applyAlignment="1">
      <alignment horizontal="center" vertical="center" wrapText="1"/>
    </xf>
    <xf numFmtId="0" fontId="7" fillId="0" borderId="95" xfId="0" applyFont="1" applyBorder="1" applyAlignment="1">
      <alignment horizontal="center" vertical="center"/>
    </xf>
    <xf numFmtId="0" fontId="11" fillId="0" borderId="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96" xfId="0" applyFont="1" applyBorder="1" applyAlignment="1">
      <alignment horizontal="center" vertical="center"/>
    </xf>
    <xf numFmtId="0" fontId="7" fillId="0" borderId="97" xfId="0" applyFont="1" applyBorder="1" applyAlignment="1">
      <alignment horizontal="center" vertical="center"/>
    </xf>
    <xf numFmtId="0" fontId="7" fillId="0" borderId="94" xfId="0" applyFont="1" applyBorder="1" applyAlignment="1">
      <alignment horizontal="center" vertical="center"/>
    </xf>
    <xf numFmtId="0" fontId="7" fillId="0" borderId="6" xfId="0" applyFont="1" applyBorder="1" applyAlignment="1">
      <alignment horizontal="left" vertical="center"/>
    </xf>
    <xf numFmtId="0" fontId="7" fillId="0" borderId="10" xfId="0" applyFont="1" applyBorder="1" applyAlignment="1">
      <alignment horizontal="left" vertical="center"/>
    </xf>
    <xf numFmtId="0" fontId="7" fillId="0" borderId="5" xfId="0" applyFont="1" applyBorder="1" applyAlignment="1">
      <alignment horizontal="left" vertical="center"/>
    </xf>
    <xf numFmtId="179" fontId="7" fillId="0" borderId="95" xfId="0" applyNumberFormat="1" applyFont="1" applyBorder="1" applyAlignment="1">
      <alignment horizontal="center" vertical="center"/>
    </xf>
    <xf numFmtId="179" fontId="7" fillId="0" borderId="5" xfId="0" applyNumberFormat="1" applyFont="1" applyBorder="1" applyAlignment="1">
      <alignment horizontal="center" vertical="center"/>
    </xf>
    <xf numFmtId="179" fontId="7" fillId="0" borderId="4" xfId="0" applyNumberFormat="1" applyFont="1" applyBorder="1" applyAlignment="1">
      <alignment horizontal="center" vertical="center"/>
    </xf>
    <xf numFmtId="0" fontId="7" fillId="0" borderId="4" xfId="0" applyFont="1" applyBorder="1" applyAlignment="1">
      <alignment horizontal="left" vertical="center" wrapText="1"/>
    </xf>
    <xf numFmtId="0" fontId="7" fillId="0" borderId="4" xfId="0" applyFont="1" applyBorder="1" applyAlignment="1">
      <alignment horizontal="left" vertical="center"/>
    </xf>
    <xf numFmtId="0" fontId="59" fillId="0" borderId="0" xfId="7" applyFont="1" applyAlignment="1">
      <alignment horizontal="center" vertical="center"/>
    </xf>
    <xf numFmtId="0" fontId="61" fillId="0" borderId="0" xfId="7" applyFont="1" applyAlignment="1">
      <alignment horizontal="center" vertical="center"/>
    </xf>
    <xf numFmtId="0" fontId="62" fillId="0" borderId="80" xfId="7" applyFont="1" applyBorder="1" applyAlignment="1">
      <alignment horizontal="left" vertical="center" wrapText="1"/>
    </xf>
    <xf numFmtId="0" fontId="62" fillId="0" borderId="81" xfId="7" applyFont="1" applyBorder="1" applyAlignment="1">
      <alignment horizontal="left" vertical="center" wrapText="1"/>
    </xf>
    <xf numFmtId="0" fontId="62" fillId="0" borderId="82" xfId="7" applyFont="1" applyBorder="1" applyAlignment="1">
      <alignment horizontal="left" vertical="center" wrapText="1"/>
    </xf>
    <xf numFmtId="0" fontId="62" fillId="0" borderId="83" xfId="7" applyFont="1" applyBorder="1" applyAlignment="1">
      <alignment horizontal="left" vertical="center" wrapText="1"/>
    </xf>
    <xf numFmtId="0" fontId="62" fillId="0" borderId="0" xfId="7" applyFont="1" applyAlignment="1">
      <alignment horizontal="left" vertical="center" wrapText="1"/>
    </xf>
    <xf numFmtId="0" fontId="62" fillId="0" borderId="84" xfId="7" applyFont="1" applyBorder="1" applyAlignment="1">
      <alignment horizontal="left" vertical="center" wrapText="1"/>
    </xf>
    <xf numFmtId="0" fontId="62" fillId="0" borderId="83" xfId="7" applyFont="1" applyBorder="1" applyAlignment="1">
      <alignment horizontal="justify" vertical="center" wrapText="1"/>
    </xf>
    <xf numFmtId="0" fontId="62" fillId="0" borderId="0" xfId="7" applyFont="1" applyAlignment="1">
      <alignment horizontal="justify" vertical="center" wrapText="1"/>
    </xf>
    <xf numFmtId="0" fontId="63" fillId="0" borderId="88" xfId="7" applyFont="1" applyBorder="1" applyAlignment="1">
      <alignment horizontal="center" vertical="center" wrapText="1"/>
    </xf>
    <xf numFmtId="0" fontId="63" fillId="0" borderId="14" xfId="7" applyFont="1" applyBorder="1" applyAlignment="1">
      <alignment horizontal="center" vertical="center" wrapText="1"/>
    </xf>
    <xf numFmtId="0" fontId="63" fillId="0" borderId="83" xfId="7" applyFont="1" applyBorder="1" applyAlignment="1">
      <alignment horizontal="center" vertical="center" wrapText="1"/>
    </xf>
    <xf numFmtId="0" fontId="63" fillId="0" borderId="19" xfId="7" applyFont="1" applyBorder="1" applyAlignment="1">
      <alignment horizontal="center" vertical="center" wrapText="1"/>
    </xf>
    <xf numFmtId="0" fontId="61" fillId="4" borderId="21" xfId="7" applyFont="1" applyFill="1" applyBorder="1" applyAlignment="1">
      <alignment horizontal="left" vertical="center"/>
    </xf>
    <xf numFmtId="0" fontId="63" fillId="0" borderId="15" xfId="7" applyFont="1" applyBorder="1" applyAlignment="1">
      <alignment horizontal="center" vertical="center" wrapText="1"/>
    </xf>
    <xf numFmtId="0" fontId="63" fillId="0" borderId="20" xfId="7" applyFont="1" applyBorder="1" applyAlignment="1">
      <alignment horizontal="center" vertical="center" wrapText="1"/>
    </xf>
    <xf numFmtId="0" fontId="61" fillId="0" borderId="21" xfId="7" applyFont="1" applyBorder="1" applyAlignment="1">
      <alignment horizontal="left" vertical="center"/>
    </xf>
    <xf numFmtId="0" fontId="64" fillId="4" borderId="20" xfId="7" applyFont="1" applyFill="1" applyBorder="1" applyAlignment="1">
      <alignment horizontal="left" vertical="center" wrapText="1"/>
    </xf>
    <xf numFmtId="0" fontId="64" fillId="4" borderId="0" xfId="7" applyFont="1" applyFill="1" applyAlignment="1">
      <alignment horizontal="left" vertical="center" wrapText="1"/>
    </xf>
    <xf numFmtId="0" fontId="64" fillId="4" borderId="19" xfId="7" applyFont="1" applyFill="1" applyBorder="1" applyAlignment="1">
      <alignment horizontal="left" vertical="center" wrapText="1"/>
    </xf>
    <xf numFmtId="0" fontId="62" fillId="0" borderId="20" xfId="7" applyFont="1" applyBorder="1" applyAlignment="1">
      <alignment horizontal="left" vertical="center" wrapText="1"/>
    </xf>
    <xf numFmtId="0" fontId="65" fillId="0" borderId="83" xfId="7" applyFont="1" applyBorder="1" applyAlignment="1">
      <alignment horizontal="center" vertical="center" wrapText="1"/>
    </xf>
    <xf numFmtId="0" fontId="65" fillId="0" borderId="19" xfId="7" applyFont="1" applyBorder="1" applyAlignment="1">
      <alignment horizontal="center" vertical="center" wrapText="1"/>
    </xf>
    <xf numFmtId="0" fontId="62" fillId="4" borderId="20" xfId="7" applyFont="1" applyFill="1" applyBorder="1" applyAlignment="1">
      <alignment horizontal="left" vertical="center" wrapText="1"/>
    </xf>
    <xf numFmtId="0" fontId="62" fillId="4" borderId="0" xfId="7" applyFont="1" applyFill="1" applyAlignment="1">
      <alignment horizontal="left" vertical="center" wrapText="1"/>
    </xf>
    <xf numFmtId="0" fontId="62" fillId="4" borderId="19" xfId="7" applyFont="1" applyFill="1" applyBorder="1" applyAlignment="1">
      <alignment horizontal="left" vertical="center" wrapText="1"/>
    </xf>
    <xf numFmtId="0" fontId="65" fillId="0" borderId="20" xfId="7" applyFont="1" applyBorder="1" applyAlignment="1">
      <alignment horizontal="center" vertical="center" wrapText="1"/>
    </xf>
    <xf numFmtId="0" fontId="67" fillId="0" borderId="83" xfId="7" applyFont="1" applyBorder="1" applyAlignment="1">
      <alignment horizontal="center" vertical="center" wrapText="1"/>
    </xf>
    <xf numFmtId="0" fontId="67" fillId="0" borderId="19" xfId="7" applyFont="1" applyBorder="1" applyAlignment="1">
      <alignment horizontal="center" vertical="center" wrapText="1"/>
    </xf>
    <xf numFmtId="0" fontId="66" fillId="4" borderId="20" xfId="7" applyFont="1" applyFill="1" applyBorder="1" applyAlignment="1">
      <alignment horizontal="left" vertical="center" wrapText="1"/>
    </xf>
    <xf numFmtId="0" fontId="66" fillId="4" borderId="0" xfId="7" applyFont="1" applyFill="1" applyAlignment="1">
      <alignment horizontal="left" vertical="center" wrapText="1"/>
    </xf>
    <xf numFmtId="0" fontId="66" fillId="4" borderId="19" xfId="7" applyFont="1" applyFill="1" applyBorder="1" applyAlignment="1">
      <alignment horizontal="left" vertical="center" wrapText="1"/>
    </xf>
    <xf numFmtId="0" fontId="67" fillId="0" borderId="20" xfId="7" applyFont="1" applyBorder="1" applyAlignment="1">
      <alignment horizontal="center" vertical="center" wrapText="1"/>
    </xf>
    <xf numFmtId="0" fontId="61" fillId="2" borderId="0" xfId="7" applyFont="1" applyFill="1">
      <alignment vertical="center"/>
    </xf>
    <xf numFmtId="0" fontId="67" fillId="0" borderId="124" xfId="7" applyFont="1" applyBorder="1" applyAlignment="1">
      <alignment horizontal="center" vertical="center" wrapText="1"/>
    </xf>
    <xf numFmtId="0" fontId="67" fillId="0" borderId="5" xfId="7" applyFont="1" applyBorder="1" applyAlignment="1">
      <alignment horizontal="center" vertical="center" wrapText="1"/>
    </xf>
    <xf numFmtId="0" fontId="62" fillId="6" borderId="6" xfId="7" applyFont="1" applyFill="1" applyBorder="1" applyAlignment="1">
      <alignment horizontal="center" vertical="center" wrapText="1"/>
    </xf>
    <xf numFmtId="0" fontId="62" fillId="6" borderId="10" xfId="7" applyFont="1" applyFill="1" applyBorder="1" applyAlignment="1">
      <alignment horizontal="center" vertical="center" wrapText="1"/>
    </xf>
    <xf numFmtId="0" fontId="62" fillId="6" borderId="5" xfId="7" applyFont="1" applyFill="1" applyBorder="1" applyAlignment="1">
      <alignment horizontal="center" vertical="center" wrapText="1"/>
    </xf>
    <xf numFmtId="0" fontId="62" fillId="0" borderId="4" xfId="7" applyFont="1" applyBorder="1" applyAlignment="1">
      <alignment horizontal="center" vertical="center" wrapText="1"/>
    </xf>
    <xf numFmtId="0" fontId="61" fillId="0" borderId="6" xfId="7" applyFont="1" applyBorder="1" applyAlignment="1">
      <alignment horizontal="center" vertical="center"/>
    </xf>
    <xf numFmtId="0" fontId="61" fillId="0" borderId="10" xfId="7" applyFont="1" applyBorder="1" applyAlignment="1">
      <alignment horizontal="center" vertical="center"/>
    </xf>
    <xf numFmtId="0" fontId="62" fillId="0" borderId="134" xfId="7" applyFont="1" applyBorder="1" applyAlignment="1">
      <alignment horizontal="center" vertical="center" wrapText="1"/>
    </xf>
    <xf numFmtId="0" fontId="62" fillId="0" borderId="135" xfId="7" applyFont="1" applyBorder="1" applyAlignment="1">
      <alignment horizontal="center" vertical="center" wrapText="1"/>
    </xf>
    <xf numFmtId="0" fontId="62" fillId="0" borderId="83" xfId="7" applyFont="1" applyBorder="1" applyAlignment="1">
      <alignment horizontal="center" vertical="center" wrapText="1"/>
    </xf>
    <xf numFmtId="0" fontId="62" fillId="0" borderId="19" xfId="7" applyFont="1" applyBorder="1" applyAlignment="1">
      <alignment horizontal="center" vertical="center" wrapText="1"/>
    </xf>
    <xf numFmtId="0" fontId="65" fillId="0" borderId="136" xfId="7" applyFont="1" applyBorder="1" applyAlignment="1">
      <alignment horizontal="center" vertical="center" wrapText="1"/>
    </xf>
    <xf numFmtId="0" fontId="68" fillId="4" borderId="136" xfId="7" applyFont="1" applyFill="1" applyBorder="1" applyAlignment="1">
      <alignment horizontal="left" vertical="center" wrapText="1"/>
    </xf>
    <xf numFmtId="0" fontId="66" fillId="4" borderId="18" xfId="7" applyFont="1" applyFill="1" applyBorder="1" applyAlignment="1">
      <alignment horizontal="left" vertical="center" wrapText="1"/>
    </xf>
    <xf numFmtId="0" fontId="68" fillId="0" borderId="90" xfId="7" applyFont="1" applyBorder="1" applyAlignment="1">
      <alignment horizontal="center" vertical="center" wrapText="1"/>
    </xf>
    <xf numFmtId="0" fontId="68" fillId="0" borderId="8" xfId="7" applyFont="1" applyBorder="1" applyAlignment="1">
      <alignment horizontal="center" vertical="center" wrapText="1"/>
    </xf>
    <xf numFmtId="0" fontId="68" fillId="0" borderId="6" xfId="7" applyFont="1" applyBorder="1" applyAlignment="1">
      <alignment horizontal="center" vertical="center" wrapText="1"/>
    </xf>
    <xf numFmtId="0" fontId="68" fillId="0" borderId="10" xfId="7" applyFont="1" applyBorder="1" applyAlignment="1">
      <alignment horizontal="center" vertical="center" wrapText="1"/>
    </xf>
    <xf numFmtId="0" fontId="65" fillId="0" borderId="126" xfId="7" applyFont="1" applyBorder="1" applyAlignment="1">
      <alignment horizontal="center" vertical="center" wrapText="1"/>
    </xf>
    <xf numFmtId="0" fontId="65" fillId="0" borderId="127" xfId="7" applyFont="1" applyBorder="1" applyAlignment="1">
      <alignment horizontal="center" vertical="center" wrapText="1"/>
    </xf>
    <xf numFmtId="0" fontId="62" fillId="6" borderId="128" xfId="7" applyFont="1" applyFill="1" applyBorder="1" applyAlignment="1">
      <alignment horizontal="center" vertical="center" wrapText="1"/>
    </xf>
    <xf numFmtId="0" fontId="62" fillId="6" borderId="129" xfId="7" applyFont="1" applyFill="1" applyBorder="1" applyAlignment="1">
      <alignment horizontal="center" vertical="center" wrapText="1"/>
    </xf>
    <xf numFmtId="0" fontId="62" fillId="6" borderId="130" xfId="7" applyFont="1" applyFill="1" applyBorder="1" applyAlignment="1">
      <alignment horizontal="center" vertical="center" wrapText="1"/>
    </xf>
    <xf numFmtId="0" fontId="62" fillId="0" borderId="27" xfId="7" applyFont="1" applyBorder="1" applyAlignment="1">
      <alignment horizontal="center" vertical="center" wrapText="1"/>
    </xf>
    <xf numFmtId="0" fontId="61" fillId="0" borderId="131" xfId="7" applyFont="1" applyBorder="1" applyAlignment="1">
      <alignment horizontal="center" vertical="center"/>
    </xf>
    <xf numFmtId="0" fontId="61" fillId="0" borderId="132" xfId="7" applyFont="1" applyBorder="1" applyAlignment="1">
      <alignment horizontal="center" vertical="center"/>
    </xf>
    <xf numFmtId="0" fontId="61" fillId="0" borderId="132" xfId="7" applyFont="1" applyBorder="1" applyAlignment="1">
      <alignment horizontal="right" vertical="center"/>
    </xf>
    <xf numFmtId="0" fontId="65" fillId="0" borderId="0" xfId="7" applyFont="1" applyAlignment="1">
      <alignment horizontal="center" vertical="center" wrapText="1"/>
    </xf>
    <xf numFmtId="0" fontId="68" fillId="4" borderId="135" xfId="7" applyFont="1" applyFill="1" applyBorder="1" applyAlignment="1">
      <alignment horizontal="left" vertical="center" wrapText="1"/>
    </xf>
    <xf numFmtId="0" fontId="66" fillId="4" borderId="8" xfId="7" applyFont="1" applyFill="1" applyBorder="1" applyAlignment="1">
      <alignment horizontal="left" vertical="center" wrapText="1"/>
    </xf>
    <xf numFmtId="0" fontId="68" fillId="0" borderId="0" xfId="7" applyFont="1" applyAlignment="1">
      <alignment horizontal="center" vertical="center" wrapText="1"/>
    </xf>
    <xf numFmtId="0" fontId="61" fillId="0" borderId="18" xfId="7" applyFont="1" applyBorder="1" applyAlignment="1">
      <alignment horizontal="center" vertical="center"/>
    </xf>
    <xf numFmtId="0" fontId="62" fillId="0" borderId="124" xfId="7" applyFont="1" applyBorder="1" applyAlignment="1">
      <alignment horizontal="center" vertical="center" wrapText="1"/>
    </xf>
    <xf numFmtId="0" fontId="62" fillId="0" borderId="5" xfId="7" applyFont="1" applyBorder="1" applyAlignment="1">
      <alignment horizontal="center" vertical="center" wrapText="1"/>
    </xf>
    <xf numFmtId="0" fontId="62" fillId="2" borderId="6" xfId="7" applyFont="1" applyFill="1" applyBorder="1" applyAlignment="1">
      <alignment horizontal="left" vertical="center" wrapText="1"/>
    </xf>
    <xf numFmtId="0" fontId="62" fillId="2" borderId="10" xfId="7" applyFont="1" applyFill="1" applyBorder="1" applyAlignment="1">
      <alignment horizontal="left" vertical="center" wrapText="1"/>
    </xf>
    <xf numFmtId="0" fontId="62" fillId="0" borderId="88" xfId="7" applyFont="1" applyBorder="1" applyAlignment="1">
      <alignment horizontal="center" vertical="center" wrapText="1"/>
    </xf>
    <xf numFmtId="0" fontId="62" fillId="0" borderId="14" xfId="7" applyFont="1" applyBorder="1" applyAlignment="1">
      <alignment horizontal="center" vertical="center" wrapText="1"/>
    </xf>
    <xf numFmtId="0" fontId="62" fillId="0" borderId="126" xfId="7" applyFont="1" applyBorder="1" applyAlignment="1">
      <alignment horizontal="center" vertical="center" wrapText="1"/>
    </xf>
    <xf numFmtId="0" fontId="62" fillId="0" borderId="127" xfId="7" applyFont="1" applyBorder="1" applyAlignment="1">
      <alignment horizontal="center" vertical="center" wrapText="1"/>
    </xf>
    <xf numFmtId="0" fontId="62" fillId="2" borderId="132" xfId="7" applyFont="1" applyFill="1" applyBorder="1" applyAlignment="1">
      <alignment horizontal="center" vertical="center" wrapText="1"/>
    </xf>
    <xf numFmtId="0" fontId="67" fillId="0" borderId="131" xfId="7" applyFont="1" applyBorder="1" applyAlignment="1">
      <alignment horizontal="center" vertical="center"/>
    </xf>
    <xf numFmtId="0" fontId="67" fillId="0" borderId="132" xfId="7" applyFont="1" applyBorder="1" applyAlignment="1">
      <alignment horizontal="center" vertical="center"/>
    </xf>
    <xf numFmtId="0" fontId="67" fillId="0" borderId="127" xfId="7" applyFont="1" applyBorder="1" applyAlignment="1">
      <alignment horizontal="center" vertical="center"/>
    </xf>
    <xf numFmtId="0" fontId="61" fillId="2" borderId="132" xfId="7" applyFont="1" applyFill="1" applyBorder="1" applyAlignment="1">
      <alignment horizontal="center" vertical="center"/>
    </xf>
    <xf numFmtId="0" fontId="68" fillId="2" borderId="136" xfId="7" applyFont="1" applyFill="1" applyBorder="1" applyAlignment="1">
      <alignment horizontal="left" vertical="center" wrapText="1"/>
    </xf>
    <xf numFmtId="0" fontId="68" fillId="2" borderId="135" xfId="7" applyFont="1" applyFill="1" applyBorder="1" applyAlignment="1">
      <alignment horizontal="left" vertical="center" wrapText="1"/>
    </xf>
    <xf numFmtId="0" fontId="66" fillId="2" borderId="18" xfId="7" applyFont="1" applyFill="1" applyBorder="1" applyAlignment="1">
      <alignment horizontal="left" vertical="center" wrapText="1"/>
    </xf>
    <xf numFmtId="0" fontId="66" fillId="2" borderId="8" xfId="7" applyFont="1" applyFill="1" applyBorder="1" applyAlignment="1">
      <alignment horizontal="left" vertical="center" wrapText="1"/>
    </xf>
    <xf numFmtId="0" fontId="62" fillId="2" borderId="5" xfId="7" applyFont="1" applyFill="1" applyBorder="1" applyAlignment="1">
      <alignment horizontal="left" vertical="center" wrapText="1"/>
    </xf>
    <xf numFmtId="0" fontId="62" fillId="2" borderId="131" xfId="7" applyFont="1" applyFill="1" applyBorder="1" applyAlignment="1">
      <alignment horizontal="center" vertical="center" wrapText="1"/>
    </xf>
    <xf numFmtId="0" fontId="61" fillId="0" borderId="86" xfId="7" applyFont="1" applyBorder="1" applyAlignment="1">
      <alignment horizontal="center" vertical="center"/>
    </xf>
    <xf numFmtId="0" fontId="63" fillId="0" borderId="15" xfId="7" applyFont="1" applyBorder="1" applyAlignment="1">
      <alignment horizontal="center" vertical="center" textRotation="91" wrapText="1"/>
    </xf>
    <xf numFmtId="0" fontId="63" fillId="0" borderId="14" xfId="7" applyFont="1" applyBorder="1" applyAlignment="1">
      <alignment horizontal="center" vertical="center" textRotation="91" wrapText="1"/>
    </xf>
    <xf numFmtId="0" fontId="63" fillId="0" borderId="20" xfId="7" applyFont="1" applyBorder="1" applyAlignment="1">
      <alignment horizontal="center" vertical="center" textRotation="91" wrapText="1"/>
    </xf>
    <xf numFmtId="0" fontId="63" fillId="0" borderId="19" xfId="7" applyFont="1" applyBorder="1" applyAlignment="1">
      <alignment horizontal="center" vertical="center" textRotation="91" wrapText="1"/>
    </xf>
    <xf numFmtId="0" fontId="63" fillId="0" borderId="9" xfId="7" applyFont="1" applyBorder="1" applyAlignment="1">
      <alignment horizontal="center" vertical="center" textRotation="91" wrapText="1"/>
    </xf>
    <xf numFmtId="0" fontId="63" fillId="0" borderId="8" xfId="7" applyFont="1" applyBorder="1" applyAlignment="1">
      <alignment horizontal="center" vertical="center" textRotation="91" wrapText="1"/>
    </xf>
    <xf numFmtId="0" fontId="61" fillId="0" borderId="5" xfId="7" applyFont="1" applyBorder="1" applyAlignment="1">
      <alignment horizontal="center" vertical="center"/>
    </xf>
    <xf numFmtId="0" fontId="61" fillId="0" borderId="15" xfId="7" applyFont="1" applyBorder="1" applyAlignment="1">
      <alignment horizontal="center" vertical="center"/>
    </xf>
    <xf numFmtId="0" fontId="61" fillId="0" borderId="21" xfId="7" applyFont="1" applyBorder="1" applyAlignment="1">
      <alignment horizontal="center" vertical="center"/>
    </xf>
    <xf numFmtId="0" fontId="61" fillId="0" borderId="14" xfId="7" applyFont="1" applyBorder="1" applyAlignment="1">
      <alignment horizontal="center" vertical="center"/>
    </xf>
    <xf numFmtId="0" fontId="61" fillId="0" borderId="20" xfId="7" applyFont="1" applyBorder="1" applyAlignment="1">
      <alignment horizontal="center" vertical="center"/>
    </xf>
    <xf numFmtId="0" fontId="61" fillId="0" borderId="19" xfId="7" applyFont="1" applyBorder="1" applyAlignment="1">
      <alignment horizontal="center" vertical="center"/>
    </xf>
    <xf numFmtId="0" fontId="61" fillId="0" borderId="9" xfId="7" applyFont="1" applyBorder="1" applyAlignment="1">
      <alignment horizontal="center" vertical="center"/>
    </xf>
    <xf numFmtId="0" fontId="61" fillId="0" borderId="8" xfId="7" applyFont="1" applyBorder="1" applyAlignment="1">
      <alignment horizontal="center" vertical="center"/>
    </xf>
    <xf numFmtId="0" fontId="62" fillId="0" borderId="140" xfId="7" applyFont="1" applyBorder="1" applyAlignment="1">
      <alignment horizontal="center" vertical="center" wrapText="1"/>
    </xf>
    <xf numFmtId="0" fontId="62" fillId="0" borderId="141" xfId="7" applyFont="1" applyBorder="1" applyAlignment="1">
      <alignment horizontal="center" vertical="center" wrapText="1"/>
    </xf>
    <xf numFmtId="0" fontId="62" fillId="2" borderId="142" xfId="7" applyFont="1" applyFill="1" applyBorder="1" applyAlignment="1">
      <alignment horizontal="center" vertical="center" wrapText="1"/>
    </xf>
    <xf numFmtId="0" fontId="67" fillId="0" borderId="143" xfId="7" applyFont="1" applyBorder="1" applyAlignment="1">
      <alignment horizontal="center" vertical="center"/>
    </xf>
    <xf numFmtId="0" fontId="67" fillId="0" borderId="142" xfId="7" applyFont="1" applyBorder="1" applyAlignment="1">
      <alignment horizontal="center" vertical="center"/>
    </xf>
    <xf numFmtId="0" fontId="67" fillId="0" borderId="141" xfId="7" applyFont="1" applyBorder="1" applyAlignment="1">
      <alignment horizontal="center" vertical="center"/>
    </xf>
    <xf numFmtId="0" fontId="61" fillId="2" borderId="142" xfId="7" applyFont="1" applyFill="1" applyBorder="1" applyAlignment="1">
      <alignment horizontal="center" vertical="center"/>
    </xf>
    <xf numFmtId="0" fontId="64" fillId="0" borderId="0" xfId="7" applyFont="1" applyAlignment="1">
      <alignment horizontal="left" vertical="center" wrapText="1"/>
    </xf>
    <xf numFmtId="0" fontId="69" fillId="0" borderId="0" xfId="7" applyFont="1" applyAlignment="1">
      <alignment horizontal="center" vertical="center"/>
    </xf>
    <xf numFmtId="0" fontId="61" fillId="0" borderId="0" xfId="7" applyFont="1" applyAlignment="1">
      <alignment horizontal="left" vertical="center"/>
    </xf>
    <xf numFmtId="0" fontId="64" fillId="0" borderId="0" xfId="7" applyFont="1" applyAlignment="1">
      <alignment horizontal="center" vertical="center"/>
    </xf>
    <xf numFmtId="0" fontId="64" fillId="0" borderId="0" xfId="7" applyFont="1" applyAlignment="1">
      <alignment horizontal="left" vertical="center"/>
    </xf>
    <xf numFmtId="0" fontId="64" fillId="4" borderId="0" xfId="7" applyFont="1" applyFill="1" applyAlignment="1">
      <alignment horizontal="left" vertical="center"/>
    </xf>
    <xf numFmtId="0" fontId="63" fillId="0" borderId="0" xfId="7" applyFont="1" applyAlignment="1">
      <alignment horizontal="center" vertical="center"/>
    </xf>
    <xf numFmtId="0" fontId="63" fillId="0" borderId="0" xfId="7" applyFont="1" applyAlignment="1">
      <alignment horizontal="left" vertical="center" wrapText="1"/>
    </xf>
    <xf numFmtId="0" fontId="61" fillId="4" borderId="0" xfId="7" applyFont="1" applyFill="1" applyAlignment="1">
      <alignment horizontal="left" vertical="center"/>
    </xf>
    <xf numFmtId="0" fontId="71" fillId="0" borderId="0" xfId="7" applyFont="1" applyAlignment="1">
      <alignment horizontal="center" vertical="center"/>
    </xf>
    <xf numFmtId="0" fontId="63" fillId="4" borderId="0" xfId="7" applyFont="1" applyFill="1" applyAlignment="1">
      <alignment horizontal="left" vertical="center"/>
    </xf>
    <xf numFmtId="0" fontId="68" fillId="8" borderId="6" xfId="7" applyFont="1" applyFill="1" applyBorder="1" applyAlignment="1">
      <alignment horizontal="center" vertical="center" shrinkToFit="1"/>
    </xf>
    <xf numFmtId="0" fontId="68" fillId="8" borderId="10" xfId="7" applyFont="1" applyFill="1" applyBorder="1" applyAlignment="1">
      <alignment horizontal="center" vertical="center" shrinkToFit="1"/>
    </xf>
    <xf numFmtId="0" fontId="68" fillId="8" borderId="5" xfId="7" applyFont="1" applyFill="1" applyBorder="1" applyAlignment="1">
      <alignment horizontal="center" vertical="center" shrinkToFit="1"/>
    </xf>
    <xf numFmtId="0" fontId="61" fillId="7" borderId="0" xfId="7" applyFont="1" applyFill="1" applyAlignment="1">
      <alignment horizontal="center" vertical="center"/>
    </xf>
    <xf numFmtId="0" fontId="61" fillId="7" borderId="6" xfId="7" applyFont="1" applyFill="1" applyBorder="1" applyAlignment="1">
      <alignment horizontal="center" vertical="center"/>
    </xf>
    <xf numFmtId="0" fontId="61" fillId="7" borderId="5" xfId="7" applyFont="1" applyFill="1" applyBorder="1" applyAlignment="1">
      <alignment horizontal="center" vertical="center"/>
    </xf>
    <xf numFmtId="0" fontId="73" fillId="7" borderId="0" xfId="7" applyFont="1" applyFill="1" applyAlignment="1">
      <alignment horizontal="center" vertical="center"/>
    </xf>
    <xf numFmtId="0" fontId="61" fillId="7" borderId="0" xfId="7" applyFont="1" applyFill="1">
      <alignment vertical="center"/>
    </xf>
    <xf numFmtId="0" fontId="61" fillId="7" borderId="88" xfId="7" applyFont="1" applyFill="1" applyBorder="1" applyAlignment="1">
      <alignment horizontal="center" vertical="center"/>
    </xf>
    <xf numFmtId="0" fontId="61" fillId="7" borderId="21" xfId="7" applyFont="1" applyFill="1" applyBorder="1" applyAlignment="1">
      <alignment horizontal="center" vertical="center"/>
    </xf>
    <xf numFmtId="0" fontId="61" fillId="7" borderId="14" xfId="7" applyFont="1" applyFill="1" applyBorder="1" applyAlignment="1">
      <alignment horizontal="center" vertical="center"/>
    </xf>
    <xf numFmtId="0" fontId="61" fillId="7" borderId="83" xfId="7" applyFont="1" applyFill="1" applyBorder="1" applyAlignment="1">
      <alignment horizontal="center" vertical="center"/>
    </xf>
    <xf numFmtId="0" fontId="61" fillId="7" borderId="19" xfId="7" applyFont="1" applyFill="1" applyBorder="1" applyAlignment="1">
      <alignment horizontal="center" vertical="center"/>
    </xf>
    <xf numFmtId="0" fontId="61" fillId="7" borderId="90" xfId="7" applyFont="1" applyFill="1" applyBorder="1" applyAlignment="1">
      <alignment horizontal="center" vertical="center"/>
    </xf>
    <xf numFmtId="0" fontId="61" fillId="7" borderId="18" xfId="7" applyFont="1" applyFill="1" applyBorder="1" applyAlignment="1">
      <alignment horizontal="center" vertical="center"/>
    </xf>
    <xf numFmtId="0" fontId="61" fillId="7" borderId="8" xfId="7" applyFont="1" applyFill="1" applyBorder="1" applyAlignment="1">
      <alignment horizontal="center" vertical="center"/>
    </xf>
    <xf numFmtId="0" fontId="61" fillId="2" borderId="151" xfId="7" applyFont="1" applyFill="1" applyBorder="1" applyAlignment="1">
      <alignment horizontal="left" vertical="center"/>
    </xf>
    <xf numFmtId="0" fontId="64" fillId="2" borderId="43" xfId="7" applyFont="1" applyFill="1" applyBorder="1" applyAlignment="1">
      <alignment horizontal="left" vertical="center" shrinkToFit="1"/>
    </xf>
    <xf numFmtId="0" fontId="78" fillId="2" borderId="43" xfId="7" applyFont="1" applyFill="1" applyBorder="1" applyAlignment="1">
      <alignment vertical="center" shrinkToFit="1"/>
    </xf>
    <xf numFmtId="0" fontId="66" fillId="2" borderId="18" xfId="7" applyFont="1" applyFill="1" applyBorder="1" applyAlignment="1">
      <alignment horizontal="left" vertical="center" shrinkToFit="1"/>
    </xf>
    <xf numFmtId="0" fontId="61" fillId="7" borderId="80" xfId="7" applyFont="1" applyFill="1" applyBorder="1" applyAlignment="1">
      <alignment horizontal="center" vertical="center"/>
    </xf>
    <xf numFmtId="0" fontId="61" fillId="7" borderId="81" xfId="7" applyFont="1" applyFill="1" applyBorder="1" applyAlignment="1">
      <alignment horizontal="center" vertical="center"/>
    </xf>
    <xf numFmtId="0" fontId="61" fillId="7" borderId="92" xfId="7" applyFont="1" applyFill="1" applyBorder="1" applyAlignment="1">
      <alignment horizontal="center" vertical="center"/>
    </xf>
    <xf numFmtId="0" fontId="61" fillId="7" borderId="85" xfId="7" applyFont="1" applyFill="1" applyBorder="1" applyAlignment="1">
      <alignment horizontal="center" vertical="center"/>
    </xf>
    <xf numFmtId="0" fontId="61" fillId="7" borderId="86" xfId="7" applyFont="1" applyFill="1" applyBorder="1" applyAlignment="1">
      <alignment horizontal="center" vertical="center"/>
    </xf>
    <xf numFmtId="0" fontId="61" fillId="7" borderId="93" xfId="7" applyFont="1" applyFill="1" applyBorder="1" applyAlignment="1">
      <alignment horizontal="center" vertical="center"/>
    </xf>
    <xf numFmtId="0" fontId="61" fillId="7" borderId="145" xfId="7" applyFont="1" applyFill="1" applyBorder="1" applyAlignment="1">
      <alignment horizontal="center" vertical="center"/>
    </xf>
    <xf numFmtId="0" fontId="61" fillId="7" borderId="82" xfId="7" applyFont="1" applyFill="1" applyBorder="1" applyAlignment="1">
      <alignment horizontal="center" vertical="center"/>
    </xf>
    <xf numFmtId="0" fontId="61" fillId="7" borderId="144" xfId="7" applyFont="1" applyFill="1" applyBorder="1" applyAlignment="1">
      <alignment horizontal="center" vertical="center"/>
    </xf>
    <xf numFmtId="0" fontId="61" fillId="7" borderId="87" xfId="7" applyFont="1" applyFill="1" applyBorder="1" applyAlignment="1">
      <alignment horizontal="center" vertical="center"/>
    </xf>
    <xf numFmtId="0" fontId="61" fillId="2" borderId="146" xfId="7" applyFont="1" applyFill="1" applyBorder="1" applyAlignment="1">
      <alignment horizontal="left" vertical="center"/>
    </xf>
    <xf numFmtId="0" fontId="61" fillId="2" borderId="147" xfId="7" applyFont="1" applyFill="1" applyBorder="1" applyAlignment="1">
      <alignment horizontal="left" vertical="center"/>
    </xf>
    <xf numFmtId="0" fontId="66" fillId="2" borderId="149" xfId="7" applyFont="1" applyFill="1" applyBorder="1" applyAlignment="1">
      <alignment horizontal="left" vertical="center" shrinkToFit="1"/>
    </xf>
    <xf numFmtId="0" fontId="75" fillId="2" borderId="149" xfId="7" applyFont="1" applyFill="1" applyBorder="1" applyAlignment="1">
      <alignment horizontal="left" vertical="center" shrinkToFit="1"/>
    </xf>
    <xf numFmtId="0" fontId="76" fillId="7" borderId="149" xfId="7" applyFont="1" applyFill="1" applyBorder="1" applyAlignment="1">
      <alignment horizontal="center" vertical="center"/>
    </xf>
    <xf numFmtId="0" fontId="76" fillId="7" borderId="18" xfId="7" applyFont="1" applyFill="1" applyBorder="1" applyAlignment="1">
      <alignment horizontal="center" vertical="center"/>
    </xf>
    <xf numFmtId="0" fontId="61" fillId="7" borderId="124" xfId="7" applyFont="1" applyFill="1" applyBorder="1" applyAlignment="1">
      <alignment horizontal="center" vertical="center"/>
    </xf>
    <xf numFmtId="0" fontId="61" fillId="7" borderId="10" xfId="7" applyFont="1" applyFill="1" applyBorder="1" applyAlignment="1">
      <alignment horizontal="center" vertical="center"/>
    </xf>
    <xf numFmtId="0" fontId="64" fillId="2" borderId="10" xfId="7" applyFont="1" applyFill="1" applyBorder="1" applyAlignment="1">
      <alignment horizontal="center" vertical="center"/>
    </xf>
    <xf numFmtId="0" fontId="61" fillId="7" borderId="88" xfId="7" applyFont="1" applyFill="1" applyBorder="1" applyAlignment="1">
      <alignment horizontal="center" vertical="center" shrinkToFit="1"/>
    </xf>
    <xf numFmtId="0" fontId="61" fillId="7" borderId="21" xfId="7" applyFont="1" applyFill="1" applyBorder="1" applyAlignment="1">
      <alignment horizontal="center" vertical="center" shrinkToFit="1"/>
    </xf>
    <xf numFmtId="0" fontId="61" fillId="7" borderId="14" xfId="7" applyFont="1" applyFill="1" applyBorder="1" applyAlignment="1">
      <alignment horizontal="center" vertical="center" shrinkToFit="1"/>
    </xf>
    <xf numFmtId="0" fontId="61" fillId="7" borderId="90" xfId="7" applyFont="1" applyFill="1" applyBorder="1" applyAlignment="1">
      <alignment horizontal="center" vertical="center" shrinkToFit="1"/>
    </xf>
    <xf numFmtId="0" fontId="61" fillId="7" borderId="18" xfId="7" applyFont="1" applyFill="1" applyBorder="1" applyAlignment="1">
      <alignment horizontal="center" vertical="center" shrinkToFit="1"/>
    </xf>
    <xf numFmtId="0" fontId="61" fillId="7" borderId="8" xfId="7" applyFont="1" applyFill="1" applyBorder="1" applyAlignment="1">
      <alignment horizontal="center" vertical="center" shrinkToFit="1"/>
    </xf>
    <xf numFmtId="0" fontId="61" fillId="2" borderId="151" xfId="7" applyFont="1" applyFill="1" applyBorder="1" applyAlignment="1">
      <alignment horizontal="left" vertical="center" shrinkToFit="1"/>
    </xf>
    <xf numFmtId="0" fontId="67" fillId="7" borderId="140" xfId="7" applyFont="1" applyFill="1" applyBorder="1" applyAlignment="1">
      <alignment vertical="center" wrapText="1"/>
    </xf>
    <xf numFmtId="0" fontId="67" fillId="7" borderId="142" xfId="7" applyFont="1" applyFill="1" applyBorder="1" applyAlignment="1">
      <alignment vertical="center" wrapText="1"/>
    </xf>
    <xf numFmtId="0" fontId="67" fillId="7" borderId="141" xfId="7" applyFont="1" applyFill="1" applyBorder="1" applyAlignment="1">
      <alignment vertical="center" wrapText="1"/>
    </xf>
    <xf numFmtId="0" fontId="61" fillId="7" borderId="143" xfId="7" applyFont="1" applyFill="1" applyBorder="1" applyAlignment="1">
      <alignment horizontal="center" vertical="center"/>
    </xf>
    <xf numFmtId="0" fontId="61" fillId="7" borderId="142" xfId="7" applyFont="1" applyFill="1" applyBorder="1" applyAlignment="1">
      <alignment horizontal="center" vertical="center"/>
    </xf>
    <xf numFmtId="0" fontId="61" fillId="7" borderId="141" xfId="7" applyFont="1" applyFill="1" applyBorder="1" applyAlignment="1">
      <alignment horizontal="center" vertical="center"/>
    </xf>
    <xf numFmtId="49" fontId="64" fillId="2" borderId="142" xfId="7" applyNumberFormat="1" applyFont="1" applyFill="1" applyBorder="1" applyAlignment="1">
      <alignment horizontal="center" vertical="center"/>
    </xf>
    <xf numFmtId="0" fontId="64" fillId="2" borderId="142" xfId="7" applyFont="1" applyFill="1" applyBorder="1" applyAlignment="1">
      <alignment horizontal="center" vertical="center"/>
    </xf>
    <xf numFmtId="0" fontId="61" fillId="7" borderId="80" xfId="7" applyFont="1" applyFill="1" applyBorder="1" applyAlignment="1">
      <alignment horizontal="center" vertical="center" wrapText="1"/>
    </xf>
    <xf numFmtId="0" fontId="61" fillId="4" borderId="146" xfId="7" applyFont="1" applyFill="1" applyBorder="1" applyAlignment="1">
      <alignment horizontal="left" vertical="center" shrinkToFit="1"/>
    </xf>
    <xf numFmtId="0" fontId="66" fillId="4" borderId="149" xfId="7" applyFont="1" applyFill="1" applyBorder="1" applyAlignment="1">
      <alignment horizontal="left" vertical="center" shrinkToFit="1"/>
    </xf>
    <xf numFmtId="0" fontId="75" fillId="4" borderId="149" xfId="7" applyFont="1" applyFill="1" applyBorder="1" applyAlignment="1">
      <alignment horizontal="left" vertical="center" shrinkToFit="1"/>
    </xf>
    <xf numFmtId="0" fontId="64" fillId="4" borderId="43" xfId="7" applyFont="1" applyFill="1" applyBorder="1" applyAlignment="1">
      <alignment horizontal="left" vertical="center" shrinkToFit="1"/>
    </xf>
    <xf numFmtId="0" fontId="78" fillId="4" borderId="43" xfId="7" applyFont="1" applyFill="1" applyBorder="1" applyAlignment="1">
      <alignment vertical="center" shrinkToFit="1"/>
    </xf>
    <xf numFmtId="0" fontId="66" fillId="4" borderId="18" xfId="7" applyFont="1" applyFill="1" applyBorder="1" applyAlignment="1">
      <alignment horizontal="left" vertical="center" shrinkToFit="1"/>
    </xf>
    <xf numFmtId="0" fontId="61" fillId="7" borderId="151" xfId="7" applyFont="1" applyFill="1" applyBorder="1" applyAlignment="1">
      <alignment horizontal="left" vertical="center" shrinkToFit="1"/>
    </xf>
    <xf numFmtId="0" fontId="66" fillId="7" borderId="149" xfId="7" applyFont="1" applyFill="1" applyBorder="1" applyAlignment="1">
      <alignment horizontal="left" vertical="center" shrinkToFit="1"/>
    </xf>
    <xf numFmtId="0" fontId="61" fillId="7" borderId="140" xfId="7" applyFont="1" applyFill="1" applyBorder="1" applyAlignment="1">
      <alignment horizontal="center" vertical="center"/>
    </xf>
    <xf numFmtId="0" fontId="61" fillId="4" borderId="143" xfId="7" applyFont="1" applyFill="1" applyBorder="1" applyAlignment="1">
      <alignment horizontal="center" vertical="center"/>
    </xf>
    <xf numFmtId="0" fontId="61" fillId="4" borderId="142" xfId="7" applyFont="1" applyFill="1" applyBorder="1" applyAlignment="1">
      <alignment horizontal="center" vertical="center"/>
    </xf>
    <xf numFmtId="0" fontId="61" fillId="4" borderId="141" xfId="7" applyFont="1" applyFill="1" applyBorder="1" applyAlignment="1">
      <alignment horizontal="center" vertical="center"/>
    </xf>
    <xf numFmtId="0" fontId="61" fillId="4" borderId="143" xfId="7" applyFont="1" applyFill="1" applyBorder="1" applyAlignment="1">
      <alignment horizontal="left" vertical="center"/>
    </xf>
    <xf numFmtId="0" fontId="61" fillId="4" borderId="142" xfId="7" applyFont="1" applyFill="1" applyBorder="1" applyAlignment="1">
      <alignment horizontal="left" vertical="center"/>
    </xf>
    <xf numFmtId="0" fontId="61" fillId="4" borderId="156" xfId="7" applyFont="1" applyFill="1" applyBorder="1" applyAlignment="1">
      <alignment horizontal="left" vertical="center"/>
    </xf>
    <xf numFmtId="0" fontId="61" fillId="7" borderId="157" xfId="7" applyFont="1" applyFill="1" applyBorder="1" applyAlignment="1">
      <alignment horizontal="center" vertical="center"/>
    </xf>
    <xf numFmtId="0" fontId="61" fillId="7" borderId="158" xfId="7" applyFont="1" applyFill="1" applyBorder="1" applyAlignment="1">
      <alignment horizontal="center" vertical="center"/>
    </xf>
    <xf numFmtId="0" fontId="61" fillId="7" borderId="159" xfId="7" applyFont="1" applyFill="1" applyBorder="1" applyAlignment="1">
      <alignment horizontal="center" vertical="center"/>
    </xf>
    <xf numFmtId="0" fontId="67" fillId="7" borderId="158" xfId="7" applyFont="1" applyFill="1" applyBorder="1" applyAlignment="1">
      <alignment horizontal="center" vertical="center" wrapText="1"/>
    </xf>
    <xf numFmtId="0" fontId="67" fillId="7" borderId="159" xfId="7" applyFont="1" applyFill="1" applyBorder="1" applyAlignment="1">
      <alignment horizontal="center" vertical="center" wrapText="1"/>
    </xf>
    <xf numFmtId="0" fontId="61" fillId="7" borderId="158" xfId="7" applyFont="1" applyFill="1" applyBorder="1" applyAlignment="1">
      <alignment horizontal="right" vertical="center"/>
    </xf>
    <xf numFmtId="0" fontId="61" fillId="6" borderId="158" xfId="7" applyFont="1" applyFill="1" applyBorder="1" applyAlignment="1">
      <alignment horizontal="left" vertical="center" shrinkToFit="1"/>
    </xf>
    <xf numFmtId="0" fontId="61" fillId="2" borderId="142" xfId="7" applyFont="1" applyFill="1" applyBorder="1" applyAlignment="1">
      <alignment horizontal="left" vertical="center" shrinkToFit="1"/>
    </xf>
    <xf numFmtId="0" fontId="64" fillId="7" borderId="81" xfId="7" applyFont="1" applyFill="1" applyBorder="1" applyAlignment="1">
      <alignment horizontal="center" vertical="center" shrinkToFit="1"/>
    </xf>
    <xf numFmtId="0" fontId="64" fillId="7" borderId="18" xfId="7" applyFont="1" applyFill="1" applyBorder="1" applyAlignment="1">
      <alignment horizontal="center" vertical="center" shrinkToFit="1"/>
    </xf>
    <xf numFmtId="0" fontId="67" fillId="7" borderId="9" xfId="7" applyFont="1" applyFill="1" applyBorder="1" applyAlignment="1">
      <alignment horizontal="center" vertical="center" shrinkToFit="1"/>
    </xf>
    <xf numFmtId="0" fontId="67" fillId="7" borderId="18" xfId="7" applyFont="1" applyFill="1" applyBorder="1" applyAlignment="1">
      <alignment horizontal="center" vertical="center" shrinkToFit="1"/>
    </xf>
    <xf numFmtId="0" fontId="67" fillId="7" borderId="8" xfId="7" applyFont="1" applyFill="1" applyBorder="1" applyAlignment="1">
      <alignment horizontal="center" vertical="center" shrinkToFit="1"/>
    </xf>
    <xf numFmtId="0" fontId="64" fillId="7" borderId="81" xfId="7" applyFont="1" applyFill="1" applyBorder="1" applyAlignment="1">
      <alignment vertical="center" shrinkToFit="1"/>
    </xf>
    <xf numFmtId="0" fontId="64" fillId="7" borderId="18" xfId="7" applyFont="1" applyFill="1" applyBorder="1" applyAlignment="1">
      <alignment vertical="center" shrinkToFit="1"/>
    </xf>
    <xf numFmtId="0" fontId="61" fillId="7" borderId="81" xfId="7" applyFont="1" applyFill="1" applyBorder="1" applyAlignment="1">
      <alignment vertical="center" shrinkToFit="1"/>
    </xf>
    <xf numFmtId="0" fontId="61" fillId="7" borderId="18" xfId="7" applyFont="1" applyFill="1" applyBorder="1" applyAlignment="1">
      <alignment vertical="center" shrinkToFit="1"/>
    </xf>
    <xf numFmtId="0" fontId="61" fillId="7" borderId="81" xfId="7" applyFont="1" applyFill="1" applyBorder="1">
      <alignment vertical="center"/>
    </xf>
    <xf numFmtId="0" fontId="61" fillId="7" borderId="18" xfId="7" applyFont="1" applyFill="1" applyBorder="1">
      <alignment vertical="center"/>
    </xf>
    <xf numFmtId="0" fontId="66" fillId="7" borderId="81" xfId="7" applyFont="1" applyFill="1" applyBorder="1" applyAlignment="1">
      <alignment horizontal="center" vertical="center" shrinkToFit="1"/>
    </xf>
    <xf numFmtId="0" fontId="66" fillId="7" borderId="18" xfId="7" applyFont="1" applyFill="1" applyBorder="1" applyAlignment="1">
      <alignment horizontal="center" vertical="center" shrinkToFit="1"/>
    </xf>
    <xf numFmtId="0" fontId="61" fillId="7" borderId="145" xfId="7" applyFont="1" applyFill="1" applyBorder="1" applyAlignment="1">
      <alignment horizontal="center" vertical="center" shrinkToFit="1"/>
    </xf>
    <xf numFmtId="0" fontId="61" fillId="7" borderId="81" xfId="7" applyFont="1" applyFill="1" applyBorder="1" applyAlignment="1">
      <alignment horizontal="center" vertical="center" shrinkToFit="1"/>
    </xf>
    <xf numFmtId="0" fontId="61" fillId="7" borderId="92" xfId="7" applyFont="1" applyFill="1" applyBorder="1" applyAlignment="1">
      <alignment horizontal="center" vertical="center" shrinkToFit="1"/>
    </xf>
    <xf numFmtId="49" fontId="61" fillId="7" borderId="0" xfId="7" applyNumberFormat="1" applyFont="1" applyFill="1" applyAlignment="1">
      <alignment horizontal="center" vertical="center"/>
    </xf>
    <xf numFmtId="0" fontId="61" fillId="7" borderId="0" xfId="7" applyFont="1" applyFill="1" applyAlignment="1">
      <alignment vertical="justify" wrapText="1"/>
    </xf>
    <xf numFmtId="0" fontId="61" fillId="7" borderId="0" xfId="7" applyFont="1" applyFill="1" applyAlignment="1">
      <alignment vertical="justify"/>
    </xf>
    <xf numFmtId="0" fontId="61" fillId="7" borderId="88" xfId="7" applyFont="1" applyFill="1" applyBorder="1" applyAlignment="1">
      <alignment horizontal="center" vertical="center" wrapText="1"/>
    </xf>
    <xf numFmtId="0" fontId="61" fillId="7" borderId="21" xfId="7" applyFont="1" applyFill="1" applyBorder="1" applyAlignment="1">
      <alignment horizontal="center" vertical="center" wrapText="1"/>
    </xf>
    <xf numFmtId="0" fontId="61" fillId="7" borderId="14" xfId="7" applyFont="1" applyFill="1" applyBorder="1" applyAlignment="1">
      <alignment horizontal="center" vertical="center" wrapText="1"/>
    </xf>
    <xf numFmtId="0" fontId="61" fillId="7" borderId="83" xfId="7" applyFont="1" applyFill="1" applyBorder="1" applyAlignment="1">
      <alignment horizontal="center" vertical="center" wrapText="1"/>
    </xf>
    <xf numFmtId="0" fontId="61" fillId="7" borderId="0" xfId="7" applyFont="1" applyFill="1" applyAlignment="1">
      <alignment horizontal="center" vertical="center" wrapText="1"/>
    </xf>
    <xf numFmtId="0" fontId="61" fillId="7" borderId="19" xfId="7" applyFont="1" applyFill="1" applyBorder="1" applyAlignment="1">
      <alignment horizontal="center" vertical="center" wrapText="1"/>
    </xf>
    <xf numFmtId="0" fontId="61" fillId="7" borderId="85" xfId="7" applyFont="1" applyFill="1" applyBorder="1" applyAlignment="1">
      <alignment horizontal="center" vertical="center" wrapText="1"/>
    </xf>
    <xf numFmtId="0" fontId="61" fillId="7" borderId="86" xfId="7" applyFont="1" applyFill="1" applyBorder="1" applyAlignment="1">
      <alignment horizontal="center" vertical="center" wrapText="1"/>
    </xf>
    <xf numFmtId="0" fontId="61" fillId="7" borderId="93" xfId="7" applyFont="1" applyFill="1" applyBorder="1" applyAlignment="1">
      <alignment horizontal="center" vertical="center" wrapText="1"/>
    </xf>
    <xf numFmtId="0" fontId="67" fillId="7" borderId="0" xfId="7" applyFont="1" applyFill="1" applyAlignment="1">
      <alignment vertical="center" shrinkToFit="1"/>
    </xf>
    <xf numFmtId="0" fontId="67" fillId="7" borderId="84" xfId="7" applyFont="1" applyFill="1" applyBorder="1" applyAlignment="1">
      <alignment vertical="center" shrinkToFit="1"/>
    </xf>
    <xf numFmtId="0" fontId="63" fillId="7" borderId="0" xfId="7" applyFont="1" applyFill="1" applyAlignment="1">
      <alignment vertical="distributed" wrapText="1"/>
    </xf>
    <xf numFmtId="0" fontId="67" fillId="7" borderId="6" xfId="7" applyFont="1" applyFill="1" applyBorder="1" applyAlignment="1">
      <alignment horizontal="right" vertical="center"/>
    </xf>
    <xf numFmtId="0" fontId="67" fillId="7" borderId="10" xfId="7" applyFont="1" applyFill="1" applyBorder="1" applyAlignment="1">
      <alignment horizontal="right" vertical="center"/>
    </xf>
    <xf numFmtId="0" fontId="67" fillId="7" borderId="5" xfId="7" applyFont="1" applyFill="1" applyBorder="1" applyAlignment="1">
      <alignment horizontal="right" vertical="center"/>
    </xf>
    <xf numFmtId="0" fontId="66" fillId="7" borderId="0" xfId="7" applyFont="1" applyFill="1" applyAlignment="1">
      <alignment horizontal="center" vertical="center"/>
    </xf>
    <xf numFmtId="0" fontId="61" fillId="7" borderId="4" xfId="7" applyFont="1" applyFill="1" applyBorder="1" applyAlignment="1">
      <alignment horizontal="center" vertical="center"/>
    </xf>
    <xf numFmtId="0" fontId="83" fillId="7" borderId="0" xfId="7" applyFont="1" applyFill="1" applyAlignment="1">
      <alignment horizontal="center" textRotation="255"/>
    </xf>
    <xf numFmtId="0" fontId="66" fillId="7" borderId="0" xfId="7" applyFont="1" applyFill="1" applyAlignment="1">
      <alignment horizontal="distributed" vertical="distributed"/>
    </xf>
    <xf numFmtId="0" fontId="71" fillId="7" borderId="0" xfId="7" applyFont="1" applyFill="1" applyAlignment="1">
      <alignment horizontal="center" vertical="justify"/>
    </xf>
    <xf numFmtId="0" fontId="66" fillId="7" borderId="0" xfId="7" applyFont="1" applyFill="1" applyAlignment="1">
      <alignment horizontal="center" vertical="justify"/>
    </xf>
    <xf numFmtId="0" fontId="66" fillId="7" borderId="0" xfId="7" applyFont="1" applyFill="1" applyAlignment="1">
      <alignment horizontal="left" vertical="center"/>
    </xf>
    <xf numFmtId="0" fontId="66" fillId="4" borderId="86" xfId="7" applyFont="1" applyFill="1" applyBorder="1" applyAlignment="1">
      <alignment horizontal="right" vertical="center" shrinkToFit="1"/>
    </xf>
    <xf numFmtId="0" fontId="75" fillId="4" borderId="86" xfId="7" applyFont="1" applyFill="1" applyBorder="1" applyAlignment="1">
      <alignment horizontal="right" vertical="center" shrinkToFit="1"/>
    </xf>
    <xf numFmtId="0" fontId="66" fillId="4" borderId="86" xfId="7" applyFont="1" applyFill="1" applyBorder="1" applyAlignment="1">
      <alignment horizontal="center" vertical="center"/>
    </xf>
    <xf numFmtId="0" fontId="66" fillId="4" borderId="0" xfId="7" applyFont="1" applyFill="1" applyAlignment="1">
      <alignment vertical="center" shrinkToFit="1"/>
    </xf>
    <xf numFmtId="0" fontId="75" fillId="4" borderId="0" xfId="7" applyFont="1" applyFill="1" applyAlignment="1">
      <alignment vertical="center" shrinkToFit="1"/>
    </xf>
    <xf numFmtId="0" fontId="64" fillId="4" borderId="160" xfId="7" applyFont="1" applyFill="1" applyBorder="1" applyAlignment="1">
      <alignment horizontal="center" vertical="center"/>
    </xf>
    <xf numFmtId="0" fontId="64" fillId="4" borderId="158" xfId="7" applyFont="1" applyFill="1" applyBorder="1" applyAlignment="1">
      <alignment horizontal="center" vertical="center"/>
    </xf>
    <xf numFmtId="0" fontId="64" fillId="4" borderId="161" xfId="7" applyFont="1" applyFill="1" applyBorder="1" applyAlignment="1">
      <alignment horizontal="center" vertical="center"/>
    </xf>
    <xf numFmtId="0" fontId="66" fillId="4" borderId="86" xfId="7" applyFont="1" applyFill="1" applyBorder="1" applyAlignment="1">
      <alignment horizontal="left" vertical="center" shrinkToFit="1"/>
    </xf>
    <xf numFmtId="0" fontId="75" fillId="4" borderId="86" xfId="7" applyFont="1" applyFill="1" applyBorder="1" applyAlignment="1">
      <alignment horizontal="left" vertical="center" shrinkToFit="1"/>
    </xf>
    <xf numFmtId="0" fontId="61" fillId="7" borderId="162" xfId="7" applyFont="1" applyFill="1" applyBorder="1" applyAlignment="1">
      <alignment horizontal="center" vertical="center"/>
    </xf>
    <xf numFmtId="0" fontId="61" fillId="7" borderId="25" xfId="7" applyFont="1" applyFill="1" applyBorder="1" applyAlignment="1">
      <alignment horizontal="center" vertical="center"/>
    </xf>
    <xf numFmtId="0" fontId="61" fillId="7" borderId="10" xfId="7" applyFont="1" applyFill="1" applyBorder="1" applyAlignment="1">
      <alignment horizontal="center" vertical="center" shrinkToFit="1"/>
    </xf>
    <xf numFmtId="0" fontId="64" fillId="7" borderId="158" xfId="7" applyFont="1" applyFill="1" applyBorder="1" applyAlignment="1">
      <alignment horizontal="center" vertical="center" shrinkToFit="1"/>
    </xf>
    <xf numFmtId="0" fontId="66" fillId="7" borderId="0" xfId="7" applyFont="1" applyFill="1" applyAlignment="1">
      <alignment horizontal="distributed" vertical="justify"/>
    </xf>
    <xf numFmtId="0" fontId="61" fillId="7" borderId="18" xfId="7" applyFont="1" applyFill="1" applyBorder="1" applyAlignment="1">
      <alignment horizontal="center" vertical="center" wrapText="1"/>
    </xf>
    <xf numFmtId="0" fontId="61" fillId="7" borderId="8" xfId="7" applyFont="1" applyFill="1" applyBorder="1" applyAlignment="1">
      <alignment horizontal="center" vertical="center" wrapText="1"/>
    </xf>
    <xf numFmtId="0" fontId="74" fillId="7" borderId="20" xfId="7" applyFont="1" applyFill="1" applyBorder="1" applyAlignment="1">
      <alignment vertical="center" shrinkToFit="1"/>
    </xf>
    <xf numFmtId="0" fontId="74" fillId="7" borderId="0" xfId="7" applyFont="1" applyFill="1" applyAlignment="1">
      <alignment vertical="center" shrinkToFit="1"/>
    </xf>
    <xf numFmtId="0" fontId="63" fillId="4" borderId="21" xfId="7" applyFont="1" applyFill="1" applyBorder="1" applyAlignment="1">
      <alignment vertical="center" shrinkToFit="1"/>
    </xf>
    <xf numFmtId="0" fontId="63" fillId="4" borderId="14" xfId="7" applyFont="1" applyFill="1" applyBorder="1" applyAlignment="1">
      <alignment vertical="center" shrinkToFit="1"/>
    </xf>
    <xf numFmtId="0" fontId="61" fillId="7" borderId="154" xfId="7" applyFont="1" applyFill="1" applyBorder="1" applyAlignment="1">
      <alignment horizontal="center" vertical="center" shrinkToFit="1"/>
    </xf>
    <xf numFmtId="0" fontId="61" fillId="7" borderId="151" xfId="7" applyFont="1" applyFill="1" applyBorder="1" applyAlignment="1">
      <alignment horizontal="center" vertical="center" shrinkToFit="1"/>
    </xf>
    <xf numFmtId="0" fontId="61" fillId="7" borderId="165" xfId="7" applyFont="1" applyFill="1" applyBorder="1" applyAlignment="1">
      <alignment horizontal="center" vertical="center" shrinkToFit="1"/>
    </xf>
    <xf numFmtId="0" fontId="61" fillId="7" borderId="15" xfId="7" applyFont="1" applyFill="1" applyBorder="1" applyAlignment="1">
      <alignment horizontal="center" vertical="center" shrinkToFit="1"/>
    </xf>
    <xf numFmtId="0" fontId="61" fillId="7" borderId="15" xfId="7" applyFont="1" applyFill="1" applyBorder="1" applyAlignment="1">
      <alignment horizontal="center" vertical="center" wrapText="1" shrinkToFit="1"/>
    </xf>
    <xf numFmtId="0" fontId="61" fillId="7" borderId="21" xfId="7" applyFont="1" applyFill="1" applyBorder="1" applyAlignment="1">
      <alignment horizontal="center" vertical="center" wrapText="1" shrinkToFit="1"/>
    </xf>
    <xf numFmtId="0" fontId="61" fillId="7" borderId="14" xfId="7" applyFont="1" applyFill="1" applyBorder="1" applyAlignment="1">
      <alignment horizontal="center" vertical="center" wrapText="1" shrinkToFit="1"/>
    </xf>
    <xf numFmtId="0" fontId="61" fillId="7" borderId="9" xfId="7" applyFont="1" applyFill="1" applyBorder="1" applyAlignment="1">
      <alignment horizontal="center" vertical="center" wrapText="1" shrinkToFit="1"/>
    </xf>
    <xf numFmtId="0" fontId="61" fillId="7" borderId="18" xfId="7" applyFont="1" applyFill="1" applyBorder="1" applyAlignment="1">
      <alignment horizontal="center" vertical="center" wrapText="1" shrinkToFit="1"/>
    </xf>
    <xf numFmtId="0" fontId="61" fillId="7" borderId="8" xfId="7" applyFont="1" applyFill="1" applyBorder="1" applyAlignment="1">
      <alignment horizontal="center" vertical="center" wrapText="1" shrinkToFit="1"/>
    </xf>
    <xf numFmtId="0" fontId="64" fillId="2" borderId="15" xfId="7" applyFont="1" applyFill="1" applyBorder="1" applyAlignment="1">
      <alignment horizontal="center" vertical="center" shrinkToFit="1"/>
    </xf>
    <xf numFmtId="0" fontId="64" fillId="2" borderId="21" xfId="7" applyFont="1" applyFill="1" applyBorder="1" applyAlignment="1">
      <alignment horizontal="center" vertical="center" shrinkToFit="1"/>
    </xf>
    <xf numFmtId="0" fontId="64" fillId="2" borderId="20" xfId="7" applyFont="1" applyFill="1" applyBorder="1" applyAlignment="1">
      <alignment horizontal="center" vertical="center" shrinkToFit="1"/>
    </xf>
    <xf numFmtId="0" fontId="64" fillId="2" borderId="0" xfId="7" applyFont="1" applyFill="1" applyAlignment="1">
      <alignment horizontal="center" vertical="center" shrinkToFit="1"/>
    </xf>
    <xf numFmtId="0" fontId="61" fillId="2" borderId="21" xfId="7" applyFont="1" applyFill="1" applyBorder="1" applyAlignment="1">
      <alignment horizontal="center" vertical="center" shrinkToFit="1"/>
    </xf>
    <xf numFmtId="0" fontId="61" fillId="2" borderId="0" xfId="7" applyFont="1" applyFill="1" applyAlignment="1">
      <alignment horizontal="center" vertical="center" shrinkToFit="1"/>
    </xf>
    <xf numFmtId="0" fontId="64" fillId="2" borderId="154" xfId="7" applyFont="1" applyFill="1" applyBorder="1" applyAlignment="1">
      <alignment horizontal="center" vertical="center" shrinkToFit="1"/>
    </xf>
    <xf numFmtId="0" fontId="64" fillId="2" borderId="151" xfId="7" applyFont="1" applyFill="1" applyBorder="1" applyAlignment="1">
      <alignment horizontal="center" vertical="center" shrinkToFit="1"/>
    </xf>
    <xf numFmtId="0" fontId="61" fillId="7" borderId="148" xfId="7" applyFont="1" applyFill="1" applyBorder="1" applyAlignment="1">
      <alignment horizontal="center" vertical="center" wrapText="1" shrinkToFit="1"/>
    </xf>
    <xf numFmtId="0" fontId="61" fillId="7" borderId="149" xfId="7" applyFont="1" applyFill="1" applyBorder="1" applyAlignment="1">
      <alignment horizontal="center" vertical="center" wrapText="1" shrinkToFit="1"/>
    </xf>
    <xf numFmtId="0" fontId="61" fillId="7" borderId="166" xfId="7" applyFont="1" applyFill="1" applyBorder="1" applyAlignment="1">
      <alignment horizontal="center" vertical="center" wrapText="1" shrinkToFit="1"/>
    </xf>
    <xf numFmtId="0" fontId="64" fillId="4" borderId="61" xfId="7" applyFont="1" applyFill="1" applyBorder="1" applyAlignment="1">
      <alignment horizontal="center" vertical="center" shrinkToFit="1"/>
    </xf>
    <xf numFmtId="0" fontId="66" fillId="4" borderId="9" xfId="7" applyFont="1" applyFill="1" applyBorder="1" applyAlignment="1">
      <alignment vertical="center" shrinkToFit="1"/>
    </xf>
    <xf numFmtId="0" fontId="66" fillId="4" borderId="18" xfId="7" applyFont="1" applyFill="1" applyBorder="1" applyAlignment="1">
      <alignment vertical="center" shrinkToFit="1"/>
    </xf>
    <xf numFmtId="0" fontId="63" fillId="2" borderId="21" xfId="7" applyFont="1" applyFill="1" applyBorder="1" applyAlignment="1">
      <alignment vertical="center" shrinkToFit="1"/>
    </xf>
    <xf numFmtId="0" fontId="63" fillId="2" borderId="89" xfId="7" applyFont="1" applyFill="1" applyBorder="1" applyAlignment="1">
      <alignment vertical="center" shrinkToFit="1"/>
    </xf>
    <xf numFmtId="0" fontId="67" fillId="2" borderId="18" xfId="7" applyFont="1" applyFill="1" applyBorder="1" applyAlignment="1">
      <alignment vertical="center" shrinkToFit="1"/>
    </xf>
    <xf numFmtId="0" fontId="66" fillId="4" borderId="91" xfId="7" applyFont="1" applyFill="1" applyBorder="1" applyAlignment="1">
      <alignment vertical="center" shrinkToFit="1"/>
    </xf>
    <xf numFmtId="0" fontId="61" fillId="7" borderId="163" xfId="7" applyFont="1" applyFill="1" applyBorder="1" applyAlignment="1">
      <alignment horizontal="center" vertical="center" textRotation="255" wrapText="1"/>
    </xf>
    <xf numFmtId="0" fontId="61" fillId="7" borderId="164" xfId="7" applyFont="1" applyFill="1" applyBorder="1" applyAlignment="1">
      <alignment horizontal="center" vertical="center" textRotation="255" wrapText="1"/>
    </xf>
    <xf numFmtId="0" fontId="61" fillId="7" borderId="162" xfId="7" applyFont="1" applyFill="1" applyBorder="1" applyAlignment="1">
      <alignment horizontal="center" vertical="center" textRotation="255" wrapText="1"/>
    </xf>
    <xf numFmtId="0" fontId="66" fillId="4" borderId="9" xfId="7" applyFont="1" applyFill="1" applyBorder="1" applyAlignment="1">
      <alignment horizontal="left" vertical="center" shrinkToFit="1"/>
    </xf>
    <xf numFmtId="0" fontId="66" fillId="4" borderId="8" xfId="7" applyFont="1" applyFill="1" applyBorder="1" applyAlignment="1">
      <alignment horizontal="left" vertical="center" shrinkToFit="1"/>
    </xf>
    <xf numFmtId="0" fontId="64" fillId="7" borderId="9" xfId="7" applyFont="1" applyFill="1" applyBorder="1" applyAlignment="1">
      <alignment horizontal="center" vertical="center" shrinkToFit="1"/>
    </xf>
    <xf numFmtId="0" fontId="64" fillId="7" borderId="8" xfId="7" applyFont="1" applyFill="1" applyBorder="1" applyAlignment="1">
      <alignment horizontal="center" vertical="center" shrinkToFit="1"/>
    </xf>
    <xf numFmtId="0" fontId="61" fillId="7" borderId="90" xfId="7" applyFont="1" applyFill="1" applyBorder="1" applyAlignment="1">
      <alignment horizontal="center" vertical="center" wrapText="1"/>
    </xf>
    <xf numFmtId="0" fontId="67" fillId="4" borderId="21" xfId="7" applyFont="1" applyFill="1" applyBorder="1" applyAlignment="1">
      <alignment horizontal="left" vertical="center" shrinkToFit="1"/>
    </xf>
    <xf numFmtId="0" fontId="61" fillId="7" borderId="4" xfId="7" applyFont="1" applyFill="1" applyBorder="1" applyAlignment="1">
      <alignment horizontal="center" vertical="center" shrinkToFit="1"/>
    </xf>
    <xf numFmtId="0" fontId="61" fillId="4" borderId="6" xfId="7" applyFont="1" applyFill="1" applyBorder="1" applyAlignment="1">
      <alignment horizontal="center" vertical="center" shrinkToFit="1"/>
    </xf>
    <xf numFmtId="0" fontId="61" fillId="4" borderId="10" xfId="7" applyFont="1" applyFill="1" applyBorder="1" applyAlignment="1">
      <alignment horizontal="center" vertical="center" shrinkToFit="1"/>
    </xf>
    <xf numFmtId="0" fontId="61" fillId="4" borderId="125" xfId="7" applyFont="1" applyFill="1" applyBorder="1" applyAlignment="1">
      <alignment horizontal="center" vertical="center" shrinkToFit="1"/>
    </xf>
    <xf numFmtId="0" fontId="64" fillId="4" borderId="20" xfId="7" applyFont="1" applyFill="1" applyBorder="1" applyAlignment="1">
      <alignment vertical="center" shrinkToFit="1"/>
    </xf>
    <xf numFmtId="0" fontId="64" fillId="4" borderId="0" xfId="7" applyFont="1" applyFill="1" applyAlignment="1">
      <alignment vertical="center" shrinkToFit="1"/>
    </xf>
    <xf numFmtId="0" fontId="64" fillId="4" borderId="19" xfId="7" applyFont="1" applyFill="1" applyBorder="1" applyAlignment="1">
      <alignment vertical="center" shrinkToFit="1"/>
    </xf>
    <xf numFmtId="0" fontId="61" fillId="7" borderId="27" xfId="7" applyFont="1" applyFill="1" applyBorder="1" applyAlignment="1">
      <alignment horizontal="center" vertical="center" shrinkToFit="1"/>
    </xf>
    <xf numFmtId="0" fontId="67" fillId="2" borderId="18" xfId="7" applyFont="1" applyFill="1" applyBorder="1" applyAlignment="1">
      <alignment horizontal="left" vertical="center" shrinkToFit="1"/>
    </xf>
    <xf numFmtId="0" fontId="61" fillId="7" borderId="124" xfId="7" applyFont="1" applyFill="1" applyBorder="1" applyAlignment="1">
      <alignment horizontal="center" vertical="center" wrapText="1"/>
    </xf>
    <xf numFmtId="0" fontId="61" fillId="7" borderId="10" xfId="7" applyFont="1" applyFill="1" applyBorder="1" applyAlignment="1">
      <alignment horizontal="center" vertical="center" wrapText="1"/>
    </xf>
    <xf numFmtId="0" fontId="61" fillId="7" borderId="5" xfId="7" applyFont="1" applyFill="1" applyBorder="1" applyAlignment="1">
      <alignment horizontal="center" vertical="center" wrapText="1"/>
    </xf>
    <xf numFmtId="0" fontId="66" fillId="7" borderId="6" xfId="7" applyFont="1" applyFill="1" applyBorder="1" applyAlignment="1">
      <alignment vertical="center" shrinkToFit="1"/>
    </xf>
    <xf numFmtId="0" fontId="66" fillId="7" borderId="10" xfId="7" applyFont="1" applyFill="1" applyBorder="1" applyAlignment="1">
      <alignment vertical="center" shrinkToFit="1"/>
    </xf>
    <xf numFmtId="0" fontId="66" fillId="7" borderId="125" xfId="7" applyFont="1" applyFill="1" applyBorder="1" applyAlignment="1">
      <alignment vertical="center" shrinkToFit="1"/>
    </xf>
    <xf numFmtId="0" fontId="67" fillId="7" borderId="21" xfId="7" applyFont="1" applyFill="1" applyBorder="1" applyAlignment="1">
      <alignment horizontal="left" vertical="center" shrinkToFit="1"/>
    </xf>
    <xf numFmtId="0" fontId="61" fillId="7" borderId="89" xfId="7" applyFont="1" applyFill="1" applyBorder="1" applyAlignment="1">
      <alignment horizontal="center" vertical="center" shrinkToFit="1"/>
    </xf>
    <xf numFmtId="0" fontId="64" fillId="7" borderId="20" xfId="7" applyFont="1" applyFill="1" applyBorder="1" applyAlignment="1">
      <alignment vertical="center" shrinkToFit="1"/>
    </xf>
    <xf numFmtId="0" fontId="64" fillId="7" borderId="0" xfId="7" applyFont="1" applyFill="1" applyAlignment="1">
      <alignment vertical="center" shrinkToFit="1"/>
    </xf>
    <xf numFmtId="0" fontId="64" fillId="7" borderId="19" xfId="7" applyFont="1" applyFill="1" applyBorder="1" applyAlignment="1">
      <alignment vertical="center" shrinkToFit="1"/>
    </xf>
    <xf numFmtId="0" fontId="61" fillId="7" borderId="15" xfId="7" applyFont="1" applyFill="1" applyBorder="1" applyAlignment="1">
      <alignment horizontal="left" vertical="center"/>
    </xf>
    <xf numFmtId="0" fontId="61" fillId="7" borderId="21" xfId="7" applyFont="1" applyFill="1" applyBorder="1" applyAlignment="1">
      <alignment horizontal="left" vertical="center"/>
    </xf>
    <xf numFmtId="0" fontId="61" fillId="7" borderId="89" xfId="7" applyFont="1" applyFill="1" applyBorder="1" applyAlignment="1">
      <alignment horizontal="left" vertical="center"/>
    </xf>
    <xf numFmtId="0" fontId="61" fillId="7" borderId="9" xfId="7" applyFont="1" applyFill="1" applyBorder="1" applyAlignment="1">
      <alignment horizontal="left" vertical="center"/>
    </xf>
    <xf numFmtId="0" fontId="61" fillId="7" borderId="18" xfId="7" applyFont="1" applyFill="1" applyBorder="1" applyAlignment="1">
      <alignment horizontal="left" vertical="center"/>
    </xf>
    <xf numFmtId="0" fontId="61" fillId="7" borderId="91" xfId="7" applyFont="1" applyFill="1" applyBorder="1" applyAlignment="1">
      <alignment horizontal="left" vertical="center"/>
    </xf>
    <xf numFmtId="0" fontId="61" fillId="7" borderId="15" xfId="7" applyFont="1" applyFill="1" applyBorder="1">
      <alignment vertical="center"/>
    </xf>
    <xf numFmtId="0" fontId="61" fillId="7" borderId="21" xfId="7" applyFont="1" applyFill="1" applyBorder="1">
      <alignment vertical="center"/>
    </xf>
    <xf numFmtId="0" fontId="61" fillId="7" borderId="89" xfId="7" applyFont="1" applyFill="1" applyBorder="1">
      <alignment vertical="center"/>
    </xf>
    <xf numFmtId="0" fontId="61" fillId="7" borderId="9" xfId="7" applyFont="1" applyFill="1" applyBorder="1">
      <alignment vertical="center"/>
    </xf>
    <xf numFmtId="0" fontId="61" fillId="7" borderId="91" xfId="7" applyFont="1" applyFill="1" applyBorder="1">
      <alignment vertical="center"/>
    </xf>
    <xf numFmtId="0" fontId="64" fillId="7" borderId="21" xfId="7" applyFont="1" applyFill="1" applyBorder="1" applyAlignment="1">
      <alignment horizontal="center" vertical="center" shrinkToFit="1"/>
    </xf>
    <xf numFmtId="0" fontId="61" fillId="7" borderId="91" xfId="7" applyFont="1" applyFill="1" applyBorder="1" applyAlignment="1">
      <alignment horizontal="center" vertical="center" shrinkToFit="1"/>
    </xf>
    <xf numFmtId="0" fontId="66" fillId="7" borderId="9" xfId="7" applyFont="1" applyFill="1" applyBorder="1" applyAlignment="1">
      <alignment vertical="center" shrinkToFit="1"/>
    </xf>
    <xf numFmtId="0" fontId="66" fillId="7" borderId="18" xfId="7" applyFont="1" applyFill="1" applyBorder="1" applyAlignment="1">
      <alignment vertical="center" shrinkToFit="1"/>
    </xf>
    <xf numFmtId="0" fontId="66" fillId="7" borderId="8" xfId="7" applyFont="1" applyFill="1" applyBorder="1" applyAlignment="1">
      <alignment vertical="center" shrinkToFit="1"/>
    </xf>
    <xf numFmtId="0" fontId="63" fillId="7" borderId="88" xfId="7" applyFont="1" applyFill="1" applyBorder="1" applyAlignment="1">
      <alignment horizontal="center" vertical="center" wrapText="1"/>
    </xf>
    <xf numFmtId="0" fontId="63" fillId="7" borderId="21" xfId="7" applyFont="1" applyFill="1" applyBorder="1" applyAlignment="1">
      <alignment horizontal="center" vertical="center" wrapText="1"/>
    </xf>
    <xf numFmtId="0" fontId="63" fillId="7" borderId="14" xfId="7" applyFont="1" applyFill="1" applyBorder="1" applyAlignment="1">
      <alignment horizontal="center" vertical="center" wrapText="1"/>
    </xf>
    <xf numFmtId="0" fontId="63" fillId="7" borderId="90" xfId="7" applyFont="1" applyFill="1" applyBorder="1" applyAlignment="1">
      <alignment horizontal="center" vertical="center" wrapText="1"/>
    </xf>
    <xf numFmtId="0" fontId="63" fillId="7" borderId="18" xfId="7" applyFont="1" applyFill="1" applyBorder="1" applyAlignment="1">
      <alignment horizontal="center" vertical="center" wrapText="1"/>
    </xf>
    <xf numFmtId="0" fontId="63" fillId="7" borderId="8" xfId="7" applyFont="1" applyFill="1" applyBorder="1" applyAlignment="1">
      <alignment horizontal="center" vertical="center" wrapText="1"/>
    </xf>
    <xf numFmtId="0" fontId="74" fillId="7" borderId="15" xfId="7" applyFont="1" applyFill="1" applyBorder="1" applyAlignment="1">
      <alignment vertical="center" shrinkToFit="1"/>
    </xf>
    <xf numFmtId="0" fontId="74" fillId="7" borderId="21" xfId="7" applyFont="1" applyFill="1" applyBorder="1" applyAlignment="1">
      <alignment vertical="center" shrinkToFit="1"/>
    </xf>
    <xf numFmtId="0" fontId="63" fillId="7" borderId="21" xfId="7" applyFont="1" applyFill="1" applyBorder="1" applyAlignment="1">
      <alignment vertical="center" shrinkToFit="1"/>
    </xf>
    <xf numFmtId="0" fontId="63" fillId="7" borderId="14" xfId="7" applyFont="1" applyFill="1" applyBorder="1" applyAlignment="1">
      <alignment vertical="center" shrinkToFit="1"/>
    </xf>
    <xf numFmtId="0" fontId="61" fillId="7" borderId="15" xfId="7" applyFont="1" applyFill="1" applyBorder="1" applyAlignment="1">
      <alignment horizontal="center" vertical="center" wrapText="1"/>
    </xf>
    <xf numFmtId="0" fontId="61" fillId="7" borderId="9" xfId="7" applyFont="1" applyFill="1" applyBorder="1" applyAlignment="1">
      <alignment horizontal="center" vertical="center" wrapText="1"/>
    </xf>
    <xf numFmtId="0" fontId="61" fillId="7" borderId="9" xfId="7" applyFont="1" applyFill="1" applyBorder="1" applyAlignment="1">
      <alignment horizontal="center" vertical="center" shrinkToFit="1"/>
    </xf>
    <xf numFmtId="38" fontId="64" fillId="7" borderId="18" xfId="8" applyFont="1" applyFill="1" applyBorder="1" applyAlignment="1">
      <alignment horizontal="center" vertical="center"/>
    </xf>
    <xf numFmtId="0" fontId="61" fillId="7" borderId="0" xfId="7" applyFont="1" applyFill="1" applyAlignment="1">
      <alignment horizontal="center" vertical="top"/>
    </xf>
    <xf numFmtId="0" fontId="66" fillId="7" borderId="0" xfId="7" applyFont="1" applyFill="1" applyAlignment="1">
      <alignment horizontal="right" vertical="center" shrinkToFit="1"/>
    </xf>
    <xf numFmtId="0" fontId="64" fillId="7" borderId="86" xfId="7" applyFont="1" applyFill="1" applyBorder="1" applyAlignment="1">
      <alignment horizontal="left" vertical="center"/>
    </xf>
    <xf numFmtId="0" fontId="71" fillId="7" borderId="18" xfId="7" applyFont="1" applyFill="1" applyBorder="1" applyAlignment="1">
      <alignment horizontal="center" vertical="center" shrinkToFit="1"/>
    </xf>
    <xf numFmtId="0" fontId="64" fillId="7" borderId="18" xfId="7" applyFont="1" applyFill="1" applyBorder="1">
      <alignment vertical="center"/>
    </xf>
    <xf numFmtId="0" fontId="71" fillId="7" borderId="0" xfId="7" applyFont="1" applyFill="1" applyAlignment="1">
      <alignment horizontal="center"/>
    </xf>
    <xf numFmtId="0" fontId="71" fillId="7" borderId="18" xfId="7" applyFont="1" applyFill="1" applyBorder="1" applyAlignment="1">
      <alignment horizontal="center"/>
    </xf>
    <xf numFmtId="0" fontId="84" fillId="7" borderId="18" xfId="7" applyFont="1" applyFill="1" applyBorder="1" applyAlignment="1">
      <alignment horizontal="center" vertical="justify"/>
    </xf>
    <xf numFmtId="0" fontId="64" fillId="7" borderId="86" xfId="7" applyFont="1" applyFill="1" applyBorder="1" applyAlignment="1">
      <alignment horizontal="right" vertical="center"/>
    </xf>
    <xf numFmtId="0" fontId="66" fillId="7" borderId="86" xfId="7" applyFont="1" applyFill="1" applyBorder="1" applyAlignment="1">
      <alignment horizontal="center" vertical="center"/>
    </xf>
    <xf numFmtId="0" fontId="64" fillId="7" borderId="170" xfId="7" applyFont="1" applyFill="1" applyBorder="1" applyAlignment="1">
      <alignment horizontal="center" vertical="center"/>
    </xf>
    <xf numFmtId="0" fontId="64" fillId="7" borderId="171" xfId="7" applyFont="1" applyFill="1" applyBorder="1" applyAlignment="1">
      <alignment horizontal="center" vertical="center"/>
    </xf>
    <xf numFmtId="0" fontId="64" fillId="7" borderId="172" xfId="7" applyFont="1" applyFill="1" applyBorder="1" applyAlignment="1">
      <alignment horizontal="center" vertical="center"/>
    </xf>
    <xf numFmtId="0" fontId="64" fillId="7" borderId="50" xfId="7" applyFont="1" applyFill="1" applyBorder="1" applyAlignment="1">
      <alignment horizontal="center" vertical="center" shrinkToFit="1"/>
    </xf>
    <xf numFmtId="0" fontId="64" fillId="7" borderId="167" xfId="7" applyFont="1" applyFill="1" applyBorder="1" applyAlignment="1">
      <alignment horizontal="center" vertical="center"/>
    </xf>
    <xf numFmtId="0" fontId="64" fillId="7" borderId="168" xfId="7" applyFont="1" applyFill="1" applyBorder="1" applyAlignment="1">
      <alignment horizontal="center" vertical="center"/>
    </xf>
    <xf numFmtId="0" fontId="64" fillId="7" borderId="169" xfId="7" applyFont="1" applyFill="1" applyBorder="1" applyAlignment="1">
      <alignment horizontal="center" vertical="center"/>
    </xf>
    <xf numFmtId="0" fontId="64" fillId="7" borderId="88" xfId="7" applyFont="1" applyFill="1" applyBorder="1" applyAlignment="1">
      <alignment horizontal="center" vertical="center" wrapText="1"/>
    </xf>
    <xf numFmtId="0" fontId="64" fillId="7" borderId="21" xfId="7" applyFont="1" applyFill="1" applyBorder="1" applyAlignment="1">
      <alignment horizontal="center" vertical="center" wrapText="1"/>
    </xf>
    <xf numFmtId="0" fontId="64" fillId="7" borderId="175" xfId="7" applyFont="1" applyFill="1" applyBorder="1" applyAlignment="1">
      <alignment horizontal="center" vertical="center" wrapText="1"/>
    </xf>
    <xf numFmtId="0" fontId="64" fillId="7" borderId="83" xfId="7" applyFont="1" applyFill="1" applyBorder="1" applyAlignment="1">
      <alignment horizontal="center" vertical="center" wrapText="1"/>
    </xf>
    <xf numFmtId="0" fontId="64" fillId="7" borderId="0" xfId="7" applyFont="1" applyFill="1" applyAlignment="1">
      <alignment horizontal="center" vertical="center" wrapText="1"/>
    </xf>
    <xf numFmtId="0" fontId="64" fillId="7" borderId="59" xfId="7" applyFont="1" applyFill="1" applyBorder="1" applyAlignment="1">
      <alignment horizontal="center" vertical="center" wrapText="1"/>
    </xf>
    <xf numFmtId="0" fontId="66" fillId="4" borderId="21" xfId="7" applyFont="1" applyFill="1" applyBorder="1" applyAlignment="1">
      <alignment horizontal="left" vertical="center" shrinkToFit="1"/>
    </xf>
    <xf numFmtId="0" fontId="66" fillId="4" borderId="0" xfId="7" applyFont="1" applyFill="1" applyAlignment="1">
      <alignment horizontal="left" vertical="center" shrinkToFit="1"/>
    </xf>
    <xf numFmtId="0" fontId="61" fillId="7" borderId="176" xfId="7" applyFont="1" applyFill="1" applyBorder="1" applyAlignment="1">
      <alignment horizontal="center" vertical="center" wrapText="1" shrinkToFit="1"/>
    </xf>
    <xf numFmtId="0" fontId="61" fillId="7" borderId="175" xfId="7" applyFont="1" applyFill="1" applyBorder="1" applyAlignment="1">
      <alignment horizontal="center" vertical="center" wrapText="1" shrinkToFit="1"/>
    </xf>
    <xf numFmtId="0" fontId="61" fillId="7" borderId="177" xfId="7" applyFont="1" applyFill="1" applyBorder="1" applyAlignment="1">
      <alignment horizontal="center" vertical="center" wrapText="1" shrinkToFit="1"/>
    </xf>
    <xf numFmtId="0" fontId="61" fillId="7" borderId="0" xfId="7" applyFont="1" applyFill="1" applyAlignment="1">
      <alignment horizontal="center" vertical="center" wrapText="1" shrinkToFit="1"/>
    </xf>
    <xf numFmtId="0" fontId="61" fillId="7" borderId="59" xfId="7" applyFont="1" applyFill="1" applyBorder="1" applyAlignment="1">
      <alignment horizontal="center" vertical="center" wrapText="1" shrinkToFit="1"/>
    </xf>
    <xf numFmtId="0" fontId="64" fillId="7" borderId="90" xfId="7" applyFont="1" applyFill="1" applyBorder="1" applyAlignment="1">
      <alignment horizontal="center" vertical="center"/>
    </xf>
    <xf numFmtId="0" fontId="64" fillId="7" borderId="18" xfId="7" applyFont="1" applyFill="1" applyBorder="1" applyAlignment="1">
      <alignment horizontal="center" vertical="center"/>
    </xf>
    <xf numFmtId="0" fontId="64" fillId="7" borderId="174" xfId="7" applyFont="1" applyFill="1" applyBorder="1" applyAlignment="1">
      <alignment horizontal="center" vertical="center"/>
    </xf>
    <xf numFmtId="0" fontId="64" fillId="7" borderId="90" xfId="7" applyFont="1" applyFill="1" applyBorder="1" applyAlignment="1">
      <alignment horizontal="center" vertical="center" wrapText="1"/>
    </xf>
    <xf numFmtId="0" fontId="64" fillId="7" borderId="18" xfId="7" applyFont="1" applyFill="1" applyBorder="1" applyAlignment="1">
      <alignment horizontal="center" vertical="center" wrapText="1"/>
    </xf>
    <xf numFmtId="0" fontId="64" fillId="7" borderId="174" xfId="7" applyFont="1" applyFill="1" applyBorder="1" applyAlignment="1">
      <alignment horizontal="center" vertical="center" wrapText="1"/>
    </xf>
    <xf numFmtId="0" fontId="63" fillId="2" borderId="0" xfId="7" applyFont="1" applyFill="1" applyAlignment="1">
      <alignment horizontal="left" vertical="center" shrinkToFit="1"/>
    </xf>
    <xf numFmtId="0" fontId="66" fillId="4" borderId="84" xfId="7" applyFont="1" applyFill="1" applyBorder="1" applyAlignment="1">
      <alignment horizontal="left" vertical="center" shrinkToFit="1"/>
    </xf>
    <xf numFmtId="0" fontId="64" fillId="7" borderId="18" xfId="7" applyFont="1" applyFill="1" applyBorder="1" applyAlignment="1">
      <alignment horizontal="left" vertical="center" shrinkToFit="1"/>
    </xf>
    <xf numFmtId="0" fontId="64" fillId="7" borderId="91" xfId="7" applyFont="1" applyFill="1" applyBorder="1" applyAlignment="1">
      <alignment horizontal="left" vertical="center" shrinkToFit="1"/>
    </xf>
    <xf numFmtId="0" fontId="64" fillId="7" borderId="178" xfId="7" applyFont="1" applyFill="1" applyBorder="1" applyAlignment="1">
      <alignment horizontal="center" vertical="center" wrapText="1"/>
    </xf>
    <xf numFmtId="0" fontId="64" fillId="7" borderId="35" xfId="7" applyFont="1" applyFill="1" applyBorder="1" applyAlignment="1">
      <alignment horizontal="center" vertical="center" wrapText="1"/>
    </xf>
    <xf numFmtId="0" fontId="64" fillId="7" borderId="55" xfId="7" applyFont="1" applyFill="1" applyBorder="1" applyAlignment="1">
      <alignment horizontal="center" vertical="center" wrapText="1"/>
    </xf>
    <xf numFmtId="0" fontId="64" fillId="7" borderId="179" xfId="7" applyFont="1" applyFill="1" applyBorder="1" applyAlignment="1">
      <alignment horizontal="center" vertical="center" wrapText="1"/>
    </xf>
    <xf numFmtId="0" fontId="64" fillId="7" borderId="34" xfId="7" applyFont="1" applyFill="1" applyBorder="1" applyAlignment="1">
      <alignment horizontal="center" vertical="center" wrapText="1"/>
    </xf>
    <xf numFmtId="0" fontId="64" fillId="7" borderId="58" xfId="7" applyFont="1" applyFill="1" applyBorder="1" applyAlignment="1">
      <alignment horizontal="center" vertical="center" wrapText="1"/>
    </xf>
    <xf numFmtId="0" fontId="66" fillId="4" borderId="51" xfId="7" applyFont="1" applyFill="1" applyBorder="1" applyAlignment="1">
      <alignment horizontal="left" vertical="center" shrinkToFit="1"/>
    </xf>
    <xf numFmtId="0" fontId="66" fillId="4" borderId="35" xfId="7" applyFont="1" applyFill="1" applyBorder="1" applyAlignment="1">
      <alignment horizontal="left" vertical="center" shrinkToFit="1"/>
    </xf>
    <xf numFmtId="0" fontId="66" fillId="4" borderId="53" xfId="7" applyFont="1" applyFill="1" applyBorder="1" applyAlignment="1">
      <alignment horizontal="left" vertical="center" shrinkToFit="1"/>
    </xf>
    <xf numFmtId="0" fontId="66" fillId="4" borderId="34" xfId="7" applyFont="1" applyFill="1" applyBorder="1" applyAlignment="1">
      <alignment horizontal="left" vertical="center" shrinkToFit="1"/>
    </xf>
    <xf numFmtId="0" fontId="61" fillId="7" borderId="35" xfId="7" applyFont="1" applyFill="1" applyBorder="1" applyAlignment="1">
      <alignment horizontal="left" shrinkToFit="1"/>
    </xf>
    <xf numFmtId="0" fontId="61" fillId="7" borderId="55" xfId="7" applyFont="1" applyFill="1" applyBorder="1" applyAlignment="1">
      <alignment horizontal="left" shrinkToFit="1"/>
    </xf>
    <xf numFmtId="0" fontId="61" fillId="7" borderId="31" xfId="7" applyFont="1" applyFill="1" applyBorder="1" applyAlignment="1">
      <alignment horizontal="center" vertical="center" shrinkToFit="1"/>
    </xf>
    <xf numFmtId="0" fontId="61" fillId="7" borderId="50" xfId="7" applyFont="1" applyFill="1" applyBorder="1" applyAlignment="1">
      <alignment horizontal="center" vertical="center" shrinkToFit="1"/>
    </xf>
    <xf numFmtId="0" fontId="61" fillId="7" borderId="33" xfId="7" applyFont="1" applyFill="1" applyBorder="1" applyAlignment="1">
      <alignment horizontal="center" vertical="center" shrinkToFit="1"/>
    </xf>
    <xf numFmtId="0" fontId="64" fillId="2" borderId="50" xfId="7" applyFont="1" applyFill="1" applyBorder="1" applyAlignment="1">
      <alignment horizontal="center" vertical="center" shrinkToFit="1"/>
    </xf>
    <xf numFmtId="0" fontId="66" fillId="4" borderId="0" xfId="7" applyFont="1" applyFill="1" applyAlignment="1">
      <alignment horizontal="center" vertical="center" shrinkToFit="1"/>
    </xf>
    <xf numFmtId="0" fontId="64" fillId="0" borderId="34" xfId="7" applyFont="1" applyBorder="1" applyAlignment="1">
      <alignment horizontal="left" vertical="center" shrinkToFit="1"/>
    </xf>
    <xf numFmtId="0" fontId="85" fillId="7" borderId="34" xfId="7" applyFont="1" applyFill="1" applyBorder="1" applyAlignment="1">
      <alignment horizontal="center" vertical="center" wrapText="1"/>
    </xf>
    <xf numFmtId="0" fontId="85" fillId="7" borderId="58" xfId="7" applyFont="1" applyFill="1" applyBorder="1" applyAlignment="1">
      <alignment horizontal="center" vertical="center" wrapText="1"/>
    </xf>
    <xf numFmtId="0" fontId="61" fillId="7" borderId="53" xfId="7" applyFont="1" applyFill="1" applyBorder="1" applyAlignment="1">
      <alignment horizontal="center" vertical="center" shrinkToFit="1"/>
    </xf>
    <xf numFmtId="0" fontId="61" fillId="7" borderId="34" xfId="7" applyFont="1" applyFill="1" applyBorder="1" applyAlignment="1">
      <alignment horizontal="center" vertical="center" shrinkToFit="1"/>
    </xf>
    <xf numFmtId="0" fontId="61" fillId="7" borderId="58" xfId="7" applyFont="1" applyFill="1" applyBorder="1" applyAlignment="1">
      <alignment horizontal="center" vertical="center" shrinkToFit="1"/>
    </xf>
    <xf numFmtId="0" fontId="61" fillId="7" borderId="53" xfId="7" applyFont="1" applyFill="1" applyBorder="1" applyAlignment="1">
      <alignment horizontal="center" vertical="center" wrapText="1" shrinkToFit="1"/>
    </xf>
    <xf numFmtId="0" fontId="61" fillId="7" borderId="34" xfId="7" applyFont="1" applyFill="1" applyBorder="1" applyAlignment="1">
      <alignment horizontal="center" vertical="center" wrapText="1" shrinkToFit="1"/>
    </xf>
    <xf numFmtId="0" fontId="61" fillId="7" borderId="58" xfId="7" applyFont="1" applyFill="1" applyBorder="1" applyAlignment="1">
      <alignment horizontal="center" vertical="center" wrapText="1" shrinkToFit="1"/>
    </xf>
    <xf numFmtId="0" fontId="71" fillId="7" borderId="0" xfId="7" applyFont="1" applyFill="1" applyAlignment="1">
      <alignment horizontal="center" vertical="center"/>
    </xf>
    <xf numFmtId="182" fontId="63" fillId="4" borderId="21" xfId="7" applyNumberFormat="1" applyFont="1" applyFill="1" applyBorder="1" applyAlignment="1">
      <alignment horizontal="left" vertical="center" shrinkToFit="1"/>
    </xf>
    <xf numFmtId="0" fontId="61" fillId="7" borderId="176" xfId="7" applyFont="1" applyFill="1" applyBorder="1" applyAlignment="1">
      <alignment horizontal="center" vertical="center" shrinkToFit="1"/>
    </xf>
    <xf numFmtId="0" fontId="61" fillId="7" borderId="175" xfId="7" applyFont="1" applyFill="1" applyBorder="1" applyAlignment="1">
      <alignment horizontal="center" vertical="center" shrinkToFit="1"/>
    </xf>
    <xf numFmtId="0" fontId="61" fillId="7" borderId="177" xfId="7" applyFont="1" applyFill="1" applyBorder="1" applyAlignment="1">
      <alignment horizontal="center" vertical="center" shrinkToFit="1"/>
    </xf>
    <xf numFmtId="0" fontId="61" fillId="7" borderId="0" xfId="7" applyFont="1" applyFill="1" applyAlignment="1">
      <alignment horizontal="center" vertical="center" shrinkToFit="1"/>
    </xf>
    <xf numFmtId="0" fontId="61" fillId="7" borderId="59" xfId="7" applyFont="1" applyFill="1" applyBorder="1" applyAlignment="1">
      <alignment horizontal="center" vertical="center" shrinkToFit="1"/>
    </xf>
    <xf numFmtId="0" fontId="64" fillId="7" borderId="85" xfId="7" applyFont="1" applyFill="1" applyBorder="1" applyAlignment="1">
      <alignment horizontal="center" vertical="center" wrapText="1"/>
    </xf>
    <xf numFmtId="0" fontId="64" fillId="7" borderId="86" xfId="7" applyFont="1" applyFill="1" applyBorder="1" applyAlignment="1">
      <alignment horizontal="center" vertical="center" wrapText="1"/>
    </xf>
    <xf numFmtId="0" fontId="64" fillId="7" borderId="180" xfId="7" applyFont="1" applyFill="1" applyBorder="1" applyAlignment="1">
      <alignment horizontal="center" vertical="center" wrapText="1"/>
    </xf>
    <xf numFmtId="0" fontId="63" fillId="7" borderId="0" xfId="7" applyFont="1" applyFill="1" applyAlignment="1">
      <alignment horizontal="left" vertical="center" shrinkToFit="1"/>
    </xf>
    <xf numFmtId="0" fontId="61" fillId="7" borderId="181" xfId="7" applyFont="1" applyFill="1" applyBorder="1" applyAlignment="1">
      <alignment horizontal="center" vertical="center" shrinkToFit="1"/>
    </xf>
    <xf numFmtId="0" fontId="61" fillId="7" borderId="86" xfId="7" applyFont="1" applyFill="1" applyBorder="1" applyAlignment="1">
      <alignment horizontal="center" vertical="center" shrinkToFit="1"/>
    </xf>
    <xf numFmtId="0" fontId="61" fillId="7" borderId="180" xfId="7" applyFont="1" applyFill="1" applyBorder="1" applyAlignment="1">
      <alignment horizontal="center" vertical="center" shrinkToFit="1"/>
    </xf>
    <xf numFmtId="0" fontId="64" fillId="0" borderId="0" xfId="7" applyFont="1" applyAlignment="1">
      <alignment horizontal="left" vertical="center" shrinkToFit="1"/>
    </xf>
    <xf numFmtId="0" fontId="64" fillId="0" borderId="86" xfId="7" applyFont="1" applyBorder="1" applyAlignment="1">
      <alignment horizontal="left" vertical="center" shrinkToFit="1"/>
    </xf>
    <xf numFmtId="0" fontId="63" fillId="7" borderId="0" xfId="7" applyFont="1" applyFill="1" applyAlignment="1">
      <alignment horizontal="left" vertical="center" wrapText="1"/>
    </xf>
    <xf numFmtId="0" fontId="71" fillId="0" borderId="0" xfId="7" applyFont="1" applyAlignment="1">
      <alignment horizontal="left" vertical="center" shrinkToFit="1"/>
    </xf>
    <xf numFmtId="0" fontId="71" fillId="0" borderId="18" xfId="7" applyFont="1" applyBorder="1" applyAlignment="1">
      <alignment horizontal="center" vertical="center" shrinkToFit="1"/>
    </xf>
    <xf numFmtId="0" fontId="64" fillId="7" borderId="18" xfId="7" applyFont="1" applyFill="1" applyBorder="1" applyAlignment="1"/>
    <xf numFmtId="0" fontId="71" fillId="7" borderId="18" xfId="7" applyFont="1" applyFill="1" applyBorder="1" applyAlignment="1">
      <alignment horizontal="center" vertical="center"/>
    </xf>
    <xf numFmtId="0" fontId="66" fillId="7" borderId="0" xfId="7" applyFont="1" applyFill="1" applyAlignment="1">
      <alignment horizontal="right" shrinkToFit="1"/>
    </xf>
    <xf numFmtId="0" fontId="81" fillId="7" borderId="0" xfId="7" applyFont="1" applyFill="1" applyAlignment="1"/>
    <xf numFmtId="0" fontId="61" fillId="7" borderId="0" xfId="7" applyFont="1" applyFill="1" applyAlignment="1">
      <alignment horizontal="center" shrinkToFit="1"/>
    </xf>
    <xf numFmtId="0" fontId="61" fillId="7" borderId="27" xfId="7" applyFont="1" applyFill="1" applyBorder="1" applyAlignment="1">
      <alignment horizontal="center" vertical="center"/>
    </xf>
    <xf numFmtId="0" fontId="81" fillId="7" borderId="0" xfId="7" applyFont="1" applyFill="1" applyAlignment="1">
      <alignment horizontal="center" vertical="center"/>
    </xf>
    <xf numFmtId="0" fontId="64" fillId="7" borderId="0" xfId="7" applyFont="1" applyFill="1">
      <alignment vertical="center"/>
    </xf>
    <xf numFmtId="0" fontId="78" fillId="0" borderId="0" xfId="7" applyFont="1">
      <alignment vertical="center"/>
    </xf>
    <xf numFmtId="0" fontId="67" fillId="7" borderId="0" xfId="7" applyFont="1" applyFill="1" applyAlignment="1">
      <alignment horizontal="center" vertical="top"/>
    </xf>
    <xf numFmtId="0" fontId="86" fillId="7" borderId="0" xfId="7" applyFont="1" applyFill="1">
      <alignment vertical="center"/>
    </xf>
    <xf numFmtId="0" fontId="86" fillId="4" borderId="0" xfId="7" applyFont="1" applyFill="1" applyAlignment="1">
      <alignment horizontal="center" vertical="center"/>
    </xf>
    <xf numFmtId="0" fontId="86" fillId="7" borderId="0" xfId="7" applyFont="1" applyFill="1" applyAlignment="1">
      <alignment vertical="center" shrinkToFit="1"/>
    </xf>
    <xf numFmtId="0" fontId="86" fillId="7" borderId="0" xfId="7" applyFont="1" applyFill="1" applyAlignment="1">
      <alignment horizontal="distributed" vertical="center" wrapText="1"/>
    </xf>
    <xf numFmtId="0" fontId="86" fillId="7" borderId="0" xfId="7" applyFont="1" applyFill="1" applyAlignment="1">
      <alignment horizontal="distributed" vertical="center"/>
    </xf>
    <xf numFmtId="0" fontId="61" fillId="7" borderId="0" xfId="7" applyFont="1" applyFill="1" applyAlignment="1">
      <alignment horizontal="center"/>
    </xf>
    <xf numFmtId="0" fontId="86" fillId="7" borderId="0" xfId="7" applyFont="1" applyFill="1" applyAlignment="1">
      <alignment horizontal="center" vertical="center" wrapText="1"/>
    </xf>
    <xf numFmtId="0" fontId="64" fillId="7" borderId="0" xfId="7" applyFont="1" applyFill="1" applyAlignment="1">
      <alignment horizontal="left" vertical="center" wrapText="1"/>
    </xf>
    <xf numFmtId="0" fontId="64" fillId="7" borderId="0" xfId="7" applyFont="1" applyFill="1" applyAlignment="1">
      <alignment vertical="center" wrapText="1"/>
    </xf>
    <xf numFmtId="0" fontId="86" fillId="7" borderId="0" xfId="7" applyFont="1" applyFill="1" applyAlignment="1">
      <alignment horizontal="center" vertical="center"/>
    </xf>
    <xf numFmtId="0" fontId="86" fillId="3" borderId="0" xfId="7" applyFont="1" applyFill="1" applyAlignment="1">
      <alignment horizontal="center" vertical="center"/>
    </xf>
    <xf numFmtId="0" fontId="87" fillId="9" borderId="0" xfId="7" applyFont="1" applyFill="1" applyAlignment="1">
      <alignment horizontal="center" vertical="center"/>
    </xf>
    <xf numFmtId="0" fontId="68" fillId="7" borderId="0" xfId="7" applyFont="1" applyFill="1" applyAlignment="1">
      <alignment horizontal="left" vertical="center" wrapText="1"/>
    </xf>
    <xf numFmtId="0" fontId="66" fillId="2" borderId="0" xfId="7" applyFont="1" applyFill="1" applyAlignment="1">
      <alignment horizontal="left" vertical="center" shrinkToFit="1"/>
    </xf>
    <xf numFmtId="0" fontId="86" fillId="7" borderId="0" xfId="7" applyFont="1" applyFill="1" applyAlignment="1">
      <alignment horizontal="left" vertical="center" shrinkToFit="1"/>
    </xf>
    <xf numFmtId="0" fontId="64" fillId="7" borderId="21" xfId="7" applyFont="1" applyFill="1" applyBorder="1" applyAlignment="1">
      <alignment horizontal="center" vertical="center" wrapText="1" shrinkToFit="1"/>
    </xf>
    <xf numFmtId="0" fontId="66" fillId="4" borderId="0" xfId="7" applyFont="1" applyFill="1" applyAlignment="1">
      <alignment horizontal="center" vertical="center"/>
    </xf>
    <xf numFmtId="0" fontId="86" fillId="7" borderId="0" xfId="7" applyFont="1" applyFill="1" applyAlignment="1">
      <alignment horizontal="center"/>
    </xf>
    <xf numFmtId="0" fontId="71" fillId="4" borderId="0" xfId="7" applyFont="1" applyFill="1" applyAlignment="1">
      <alignment horizontal="left"/>
    </xf>
    <xf numFmtId="0" fontId="81" fillId="7" borderId="0" xfId="7" applyFont="1" applyFill="1">
      <alignment vertical="center"/>
    </xf>
    <xf numFmtId="0" fontId="61" fillId="7" borderId="0" xfId="7" applyFont="1" applyFill="1" applyAlignment="1">
      <alignment horizontal="right" vertical="center" wrapText="1"/>
    </xf>
    <xf numFmtId="0" fontId="61" fillId="7" borderId="0" xfId="7" applyFont="1" applyFill="1" applyAlignment="1">
      <alignment horizontal="right" vertical="center"/>
    </xf>
    <xf numFmtId="0" fontId="71" fillId="4" borderId="0" xfId="7" applyFont="1" applyFill="1" applyAlignment="1">
      <alignment horizontal="left" vertical="center" shrinkToFit="1"/>
    </xf>
    <xf numFmtId="0" fontId="86" fillId="7" borderId="0" xfId="7" applyFont="1" applyFill="1" applyAlignment="1">
      <alignment horizontal="left" vertical="center" wrapText="1"/>
    </xf>
    <xf numFmtId="0" fontId="66" fillId="7" borderId="0" xfId="7" applyFont="1" applyFill="1" applyAlignment="1">
      <alignment horizontal="center" vertical="center" shrinkToFit="1"/>
    </xf>
    <xf numFmtId="0" fontId="75" fillId="0" borderId="0" xfId="7" applyFont="1" applyAlignment="1">
      <alignment horizontal="center" vertical="center" shrinkToFit="1"/>
    </xf>
    <xf numFmtId="0" fontId="1" fillId="0" borderId="0" xfId="7">
      <alignment vertical="center"/>
    </xf>
    <xf numFmtId="0" fontId="71" fillId="4" borderId="0" xfId="7" applyFont="1" applyFill="1" applyAlignment="1">
      <alignment horizontal="left" vertical="center"/>
    </xf>
    <xf numFmtId="0" fontId="23" fillId="0" borderId="0" xfId="7" applyFont="1" applyAlignment="1"/>
    <xf numFmtId="0" fontId="1" fillId="0" borderId="6" xfId="7" applyBorder="1" applyAlignment="1">
      <alignment horizontal="center"/>
    </xf>
    <xf numFmtId="0" fontId="1" fillId="0" borderId="5" xfId="7" applyBorder="1" applyAlignment="1">
      <alignment horizontal="center"/>
    </xf>
    <xf numFmtId="0" fontId="87" fillId="0" borderId="86" xfId="7" applyFont="1" applyBorder="1" applyAlignment="1"/>
    <xf numFmtId="0" fontId="87" fillId="0" borderId="0" xfId="7" applyFont="1" applyAlignment="1">
      <alignment horizontal="center"/>
    </xf>
    <xf numFmtId="0" fontId="1" fillId="0" borderId="0" xfId="7" applyAlignment="1">
      <alignment horizontal="left" wrapText="1"/>
    </xf>
    <xf numFmtId="0" fontId="1" fillId="0" borderId="185" xfId="7" applyBorder="1" applyAlignment="1">
      <alignment horizontal="center" vertical="center" shrinkToFit="1"/>
    </xf>
    <xf numFmtId="0" fontId="1" fillId="0" borderId="187" xfId="7" applyBorder="1" applyAlignment="1">
      <alignment horizontal="center" vertical="center" shrinkToFit="1"/>
    </xf>
    <xf numFmtId="0" fontId="89" fillId="4" borderId="158" xfId="7" applyFont="1" applyFill="1" applyBorder="1" applyAlignment="1">
      <alignment horizontal="left" vertical="center"/>
    </xf>
    <xf numFmtId="0" fontId="89" fillId="4" borderId="159" xfId="7" applyFont="1" applyFill="1" applyBorder="1" applyAlignment="1">
      <alignment horizontal="left" vertical="center"/>
    </xf>
    <xf numFmtId="0" fontId="3" fillId="0" borderId="168" xfId="7" applyFont="1" applyBorder="1" applyAlignment="1">
      <alignment horizontal="center" vertical="center" shrinkToFit="1"/>
    </xf>
    <xf numFmtId="0" fontId="3" fillId="0" borderId="26" xfId="7" applyFont="1" applyBorder="1" applyAlignment="1">
      <alignment horizontal="center" vertical="center" shrinkToFit="1"/>
    </xf>
    <xf numFmtId="0" fontId="75" fillId="4" borderId="88" xfId="7" applyFont="1" applyFill="1" applyBorder="1" applyAlignment="1">
      <alignment horizontal="left" vertical="top"/>
    </xf>
    <xf numFmtId="0" fontId="75" fillId="4" borderId="10" xfId="7" applyFont="1" applyFill="1" applyBorder="1" applyAlignment="1">
      <alignment horizontal="left" vertical="top"/>
    </xf>
    <xf numFmtId="0" fontId="75" fillId="4" borderId="5" xfId="7" applyFont="1" applyFill="1" applyBorder="1" applyAlignment="1">
      <alignment horizontal="left" vertical="top"/>
    </xf>
    <xf numFmtId="0" fontId="75" fillId="4" borderId="20" xfId="7" applyFont="1" applyFill="1" applyBorder="1" applyAlignment="1">
      <alignment horizontal="left" vertical="top"/>
    </xf>
    <xf numFmtId="0" fontId="75" fillId="4" borderId="0" xfId="7" applyFont="1" applyFill="1" applyAlignment="1">
      <alignment horizontal="left" vertical="top"/>
    </xf>
    <xf numFmtId="0" fontId="75" fillId="4" borderId="84" xfId="7" applyFont="1" applyFill="1" applyBorder="1" applyAlignment="1">
      <alignment horizontal="left" vertical="top"/>
    </xf>
    <xf numFmtId="0" fontId="75" fillId="4" borderId="9" xfId="7" applyFont="1" applyFill="1" applyBorder="1" applyAlignment="1">
      <alignment horizontal="left" vertical="top"/>
    </xf>
    <xf numFmtId="0" fontId="75" fillId="4" borderId="18" xfId="7" applyFont="1" applyFill="1" applyBorder="1" applyAlignment="1">
      <alignment horizontal="left" vertical="top"/>
    </xf>
    <xf numFmtId="0" fontId="75" fillId="4" borderId="91" xfId="7" applyFont="1" applyFill="1" applyBorder="1" applyAlignment="1">
      <alignment horizontal="left" vertical="top"/>
    </xf>
    <xf numFmtId="0" fontId="1" fillId="0" borderId="124" xfId="7" applyBorder="1" applyAlignment="1">
      <alignment horizontal="center" vertical="center"/>
    </xf>
    <xf numFmtId="0" fontId="1" fillId="0" borderId="10" xfId="7" applyBorder="1" applyAlignment="1">
      <alignment horizontal="center" vertical="center"/>
    </xf>
    <xf numFmtId="0" fontId="1" fillId="0" borderId="5" xfId="7" applyBorder="1" applyAlignment="1">
      <alignment horizontal="center" vertical="center"/>
    </xf>
    <xf numFmtId="0" fontId="1" fillId="4" borderId="6" xfId="7" applyFill="1" applyBorder="1">
      <alignment vertical="center"/>
    </xf>
    <xf numFmtId="0" fontId="1" fillId="4" borderId="10" xfId="7" applyFill="1" applyBorder="1">
      <alignment vertical="center"/>
    </xf>
    <xf numFmtId="0" fontId="1" fillId="4" borderId="125" xfId="7" applyFill="1" applyBorder="1">
      <alignment vertical="center"/>
    </xf>
    <xf numFmtId="0" fontId="1" fillId="0" borderId="124" xfId="7" applyBorder="1">
      <alignment vertical="center"/>
    </xf>
    <xf numFmtId="0" fontId="3" fillId="0" borderId="10" xfId="7" applyFont="1" applyBorder="1">
      <alignment vertical="center"/>
    </xf>
    <xf numFmtId="0" fontId="3" fillId="0" borderId="5" xfId="7" applyFont="1" applyBorder="1">
      <alignment vertical="center"/>
    </xf>
    <xf numFmtId="0" fontId="1" fillId="2" borderId="6" xfId="7" applyFill="1" applyBorder="1" applyAlignment="1">
      <alignment horizontal="center" vertical="center" shrinkToFit="1"/>
    </xf>
    <xf numFmtId="0" fontId="1" fillId="2" borderId="10" xfId="7" applyFill="1" applyBorder="1" applyAlignment="1">
      <alignment horizontal="center" vertical="center" shrinkToFit="1"/>
    </xf>
    <xf numFmtId="0" fontId="1" fillId="2" borderId="5" xfId="7" applyFill="1" applyBorder="1" applyAlignment="1">
      <alignment horizontal="center" vertical="center" shrinkToFit="1"/>
    </xf>
    <xf numFmtId="0" fontId="3" fillId="0" borderId="140" xfId="7" applyFont="1" applyBorder="1" applyAlignment="1">
      <alignment horizontal="center" vertical="center"/>
    </xf>
    <xf numFmtId="0" fontId="3" fillId="0" borderId="142" xfId="7" applyFont="1" applyBorder="1" applyAlignment="1">
      <alignment horizontal="center" vertical="center"/>
    </xf>
    <xf numFmtId="0" fontId="3" fillId="0" borderId="143" xfId="7" applyFont="1" applyBorder="1" applyAlignment="1">
      <alignment horizontal="center" vertical="center"/>
    </xf>
    <xf numFmtId="0" fontId="1" fillId="0" borderId="189" xfId="7" applyBorder="1" applyAlignment="1">
      <alignment horizontal="center" vertical="center" shrinkToFit="1"/>
    </xf>
    <xf numFmtId="0" fontId="89" fillId="4" borderId="10" xfId="7" applyFont="1" applyFill="1" applyBorder="1" applyAlignment="1">
      <alignment horizontal="left" vertical="top"/>
    </xf>
    <xf numFmtId="0" fontId="89" fillId="4" borderId="5" xfId="7" applyFont="1" applyFill="1" applyBorder="1" applyAlignment="1">
      <alignment horizontal="left" vertical="top"/>
    </xf>
    <xf numFmtId="0" fontId="90" fillId="4" borderId="124" xfId="7" applyFont="1" applyFill="1" applyBorder="1" applyAlignment="1">
      <alignment horizontal="left" vertical="center"/>
    </xf>
    <xf numFmtId="0" fontId="90" fillId="4" borderId="10" xfId="7" applyFont="1" applyFill="1" applyBorder="1" applyAlignment="1">
      <alignment horizontal="left" vertical="center"/>
    </xf>
    <xf numFmtId="0" fontId="90" fillId="4" borderId="5" xfId="7" applyFont="1" applyFill="1" applyBorder="1" applyAlignment="1">
      <alignment horizontal="left" vertical="center"/>
    </xf>
    <xf numFmtId="0" fontId="3" fillId="0" borderId="124" xfId="7" applyFont="1" applyBorder="1" applyAlignment="1">
      <alignment horizontal="center" vertical="center"/>
    </xf>
    <xf numFmtId="0" fontId="3" fillId="0" borderId="10" xfId="7" applyFont="1" applyBorder="1" applyAlignment="1">
      <alignment horizontal="center" vertical="center"/>
    </xf>
    <xf numFmtId="0" fontId="3" fillId="0" borderId="5" xfId="7" applyFont="1" applyBorder="1" applyAlignment="1">
      <alignment horizontal="center" vertical="center"/>
    </xf>
    <xf numFmtId="0" fontId="1" fillId="4" borderId="6" xfId="7" applyFill="1" applyBorder="1" applyAlignment="1">
      <alignment horizontal="left" vertical="center"/>
    </xf>
    <xf numFmtId="0" fontId="1" fillId="4" borderId="10" xfId="7" applyFill="1" applyBorder="1" applyAlignment="1">
      <alignment horizontal="left" vertical="center"/>
    </xf>
    <xf numFmtId="0" fontId="1" fillId="4" borderId="125" xfId="7" applyFill="1" applyBorder="1" applyAlignment="1">
      <alignment horizontal="left" vertical="center"/>
    </xf>
    <xf numFmtId="0" fontId="5" fillId="0" borderId="124" xfId="7" applyFont="1" applyBorder="1" applyAlignment="1"/>
    <xf numFmtId="0" fontId="1" fillId="0" borderId="5" xfId="7" applyBorder="1" applyAlignment="1"/>
    <xf numFmtId="0" fontId="1" fillId="0" borderId="25" xfId="7" applyBorder="1" applyAlignment="1">
      <alignment horizontal="right" vertical="center"/>
    </xf>
    <xf numFmtId="0" fontId="1" fillId="0" borderId="201" xfId="7" applyBorder="1" applyAlignment="1">
      <alignment horizontal="right" vertical="center"/>
    </xf>
    <xf numFmtId="0" fontId="1" fillId="0" borderId="4" xfId="7" applyBorder="1" applyAlignment="1">
      <alignment horizontal="right" vertical="center"/>
    </xf>
    <xf numFmtId="0" fontId="1" fillId="0" borderId="3" xfId="7" applyBorder="1" applyAlignment="1">
      <alignment horizontal="right" vertical="center"/>
    </xf>
    <xf numFmtId="0" fontId="87" fillId="0" borderId="81" xfId="7" applyFont="1" applyBorder="1" applyAlignment="1"/>
    <xf numFmtId="0" fontId="91" fillId="0" borderId="81" xfId="7" applyFont="1" applyBorder="1" applyAlignment="1">
      <alignment horizontal="center" shrinkToFit="1"/>
    </xf>
    <xf numFmtId="0" fontId="92" fillId="0" borderId="195" xfId="7" applyFont="1" applyBorder="1" applyAlignment="1">
      <alignment horizontal="center" vertical="center" wrapText="1"/>
    </xf>
    <xf numFmtId="0" fontId="5" fillId="0" borderId="183" xfId="7" applyFont="1" applyBorder="1" applyAlignment="1">
      <alignment horizontal="center" vertical="center" wrapText="1"/>
    </xf>
    <xf numFmtId="0" fontId="3" fillId="0" borderId="196" xfId="7" applyFont="1" applyBorder="1" applyAlignment="1">
      <alignment horizontal="center" vertical="center"/>
    </xf>
    <xf numFmtId="0" fontId="3" fillId="0" borderId="197" xfId="7" applyFont="1" applyBorder="1" applyAlignment="1">
      <alignment horizontal="center" vertical="center"/>
    </xf>
    <xf numFmtId="0" fontId="93" fillId="0" borderId="160" xfId="7" applyFont="1" applyBorder="1" applyAlignment="1">
      <alignment horizontal="center" wrapText="1"/>
    </xf>
    <xf numFmtId="0" fontId="93" fillId="0" borderId="198" xfId="7" applyFont="1" applyBorder="1" applyAlignment="1">
      <alignment horizontal="center" wrapText="1"/>
    </xf>
    <xf numFmtId="0" fontId="5" fillId="0" borderId="124" xfId="7" applyFont="1" applyBorder="1" applyAlignment="1">
      <alignment wrapText="1"/>
    </xf>
    <xf numFmtId="0" fontId="5" fillId="0" borderId="5" xfId="7" applyFont="1" applyBorder="1" applyAlignment="1">
      <alignment wrapText="1"/>
    </xf>
    <xf numFmtId="0" fontId="3" fillId="0" borderId="4" xfId="7" applyFont="1" applyBorder="1" applyAlignment="1">
      <alignment horizontal="center" vertical="center"/>
    </xf>
    <xf numFmtId="0" fontId="3" fillId="0" borderId="3" xfId="7" applyFont="1" applyBorder="1" applyAlignment="1">
      <alignment horizontal="center" vertical="center"/>
    </xf>
    <xf numFmtId="0" fontId="5" fillId="0" borderId="140" xfId="7" applyFont="1" applyBorder="1" applyAlignment="1"/>
    <xf numFmtId="0" fontId="1" fillId="0" borderId="141" xfId="7" applyBorder="1" applyAlignment="1"/>
    <xf numFmtId="0" fontId="1" fillId="0" borderId="202" xfId="7" applyBorder="1" applyAlignment="1">
      <alignment horizontal="right" vertical="center"/>
    </xf>
    <xf numFmtId="0" fontId="1" fillId="0" borderId="203" xfId="7" applyBorder="1" applyAlignment="1">
      <alignment horizontal="right" vertical="center"/>
    </xf>
    <xf numFmtId="0" fontId="94" fillId="0" borderId="81" xfId="7" applyFont="1" applyBorder="1" applyAlignment="1">
      <alignment horizontal="center"/>
    </xf>
    <xf numFmtId="0" fontId="94" fillId="0" borderId="0" xfId="7" applyFont="1" applyAlignment="1">
      <alignment horizontal="center"/>
    </xf>
    <xf numFmtId="0" fontId="3" fillId="0" borderId="160" xfId="7" applyFont="1" applyBorder="1" applyAlignment="1">
      <alignment horizontal="left" vertical="center"/>
    </xf>
    <xf numFmtId="0" fontId="3" fillId="0" borderId="159" xfId="7" applyFont="1" applyBorder="1" applyAlignment="1">
      <alignment horizontal="left" vertical="center"/>
    </xf>
    <xf numFmtId="0" fontId="87" fillId="0" borderId="163" xfId="7" applyFont="1" applyBorder="1" applyAlignment="1">
      <alignment horizontal="center" vertical="center" wrapText="1"/>
    </xf>
    <xf numFmtId="0" fontId="87" fillId="0" borderId="162" xfId="7" applyFont="1" applyBorder="1" applyAlignment="1">
      <alignment horizontal="center" vertical="center" wrapText="1"/>
    </xf>
    <xf numFmtId="0" fontId="1" fillId="4" borderId="27" xfId="7" applyFill="1" applyBorder="1" applyAlignment="1">
      <alignment horizontal="center" vertical="center"/>
    </xf>
    <xf numFmtId="0" fontId="1" fillId="4" borderId="25" xfId="7" applyFill="1" applyBorder="1" applyAlignment="1">
      <alignment horizontal="center" vertical="center"/>
    </xf>
    <xf numFmtId="0" fontId="1" fillId="2" borderId="27" xfId="7" applyFill="1" applyBorder="1" applyAlignment="1">
      <alignment horizontal="center" vertical="center"/>
    </xf>
    <xf numFmtId="0" fontId="1" fillId="2" borderId="25" xfId="7" applyFill="1" applyBorder="1" applyAlignment="1">
      <alignment horizontal="center" vertical="center"/>
    </xf>
    <xf numFmtId="0" fontId="3" fillId="0" borderId="27" xfId="7" applyFont="1" applyBorder="1" applyAlignment="1">
      <alignment horizontal="center" vertical="center" wrapText="1"/>
    </xf>
    <xf numFmtId="0" fontId="3" fillId="0" borderId="25" xfId="7" applyFont="1" applyBorder="1" applyAlignment="1">
      <alignment horizontal="center" vertical="center" wrapText="1"/>
    </xf>
    <xf numFmtId="0" fontId="93" fillId="0" borderId="27" xfId="7" applyFont="1" applyBorder="1" applyAlignment="1">
      <alignment horizontal="center" vertical="center" wrapText="1"/>
    </xf>
    <xf numFmtId="0" fontId="93" fillId="0" borderId="25" xfId="7" applyFont="1" applyBorder="1" applyAlignment="1">
      <alignment horizontal="center" vertical="center" wrapText="1"/>
    </xf>
    <xf numFmtId="0" fontId="93" fillId="0" borderId="205" xfId="7" applyFont="1" applyBorder="1" applyAlignment="1">
      <alignment horizontal="center" vertical="center" wrapText="1"/>
    </xf>
    <xf numFmtId="0" fontId="93" fillId="0" borderId="188" xfId="7" applyFont="1" applyBorder="1" applyAlignment="1">
      <alignment horizontal="center" vertical="center" wrapText="1"/>
    </xf>
    <xf numFmtId="0" fontId="1" fillId="4" borderId="9" xfId="7" applyFill="1" applyBorder="1" applyAlignment="1"/>
    <xf numFmtId="0" fontId="1" fillId="4" borderId="8" xfId="7" applyFill="1" applyBorder="1" applyAlignment="1"/>
    <xf numFmtId="0" fontId="1" fillId="3" borderId="27" xfId="7" applyFill="1" applyBorder="1" applyAlignment="1">
      <alignment horizontal="center" vertical="center"/>
    </xf>
    <xf numFmtId="0" fontId="1" fillId="3" borderId="25" xfId="7" applyFill="1" applyBorder="1" applyAlignment="1">
      <alignment horizontal="center" vertical="center"/>
    </xf>
    <xf numFmtId="0" fontId="1" fillId="2" borderId="9" xfId="7" applyFill="1" applyBorder="1" applyAlignment="1"/>
    <xf numFmtId="0" fontId="1" fillId="2" borderId="8" xfId="7" applyFill="1" applyBorder="1" applyAlignment="1"/>
    <xf numFmtId="0" fontId="87" fillId="0" borderId="164" xfId="7" applyFont="1" applyBorder="1" applyAlignment="1">
      <alignment horizontal="center" vertical="center" wrapText="1"/>
    </xf>
    <xf numFmtId="0" fontId="1" fillId="3" borderId="26" xfId="7" applyFill="1" applyBorder="1" applyAlignment="1">
      <alignment horizontal="center" vertical="center"/>
    </xf>
    <xf numFmtId="0" fontId="1" fillId="2" borderId="26" xfId="7" applyFill="1" applyBorder="1" applyAlignment="1">
      <alignment horizontal="center" vertical="center"/>
    </xf>
    <xf numFmtId="0" fontId="3" fillId="0" borderId="26" xfId="7" applyFont="1" applyBorder="1" applyAlignment="1">
      <alignment horizontal="center" vertical="center" wrapText="1"/>
    </xf>
    <xf numFmtId="0" fontId="93" fillId="0" borderId="26" xfId="7" applyFont="1" applyBorder="1" applyAlignment="1">
      <alignment horizontal="center" vertical="center" wrapText="1"/>
    </xf>
    <xf numFmtId="0" fontId="93" fillId="0" borderId="206" xfId="7" applyFont="1" applyBorder="1" applyAlignment="1">
      <alignment horizontal="center" vertical="center" wrapText="1"/>
    </xf>
    <xf numFmtId="0" fontId="1" fillId="2" borderId="20" xfId="7" applyFill="1" applyBorder="1" applyAlignment="1"/>
    <xf numFmtId="0" fontId="1" fillId="2" borderId="19" xfId="7" applyFill="1" applyBorder="1" applyAlignment="1"/>
    <xf numFmtId="0" fontId="99" fillId="0" borderId="197" xfId="7" applyFont="1" applyBorder="1" applyAlignment="1">
      <alignment horizontal="left" vertical="center"/>
    </xf>
    <xf numFmtId="0" fontId="1" fillId="2" borderId="163" xfId="7" applyFill="1" applyBorder="1" applyAlignment="1">
      <alignment horizontal="center"/>
    </xf>
    <xf numFmtId="0" fontId="1" fillId="2" borderId="162" xfId="7" applyFill="1" applyBorder="1" applyAlignment="1">
      <alignment horizontal="center"/>
    </xf>
    <xf numFmtId="0" fontId="1" fillId="3" borderId="27" xfId="7" applyFill="1" applyBorder="1" applyAlignment="1">
      <alignment horizontal="center"/>
    </xf>
    <xf numFmtId="0" fontId="1" fillId="3" borderId="25" xfId="7" applyFill="1" applyBorder="1" applyAlignment="1">
      <alignment horizontal="center"/>
    </xf>
    <xf numFmtId="0" fontId="1" fillId="2" borderId="27" xfId="7" applyFill="1" applyBorder="1" applyAlignment="1">
      <alignment horizontal="center"/>
    </xf>
    <xf numFmtId="0" fontId="1" fillId="2" borderId="25" xfId="7" applyFill="1" applyBorder="1" applyAlignment="1">
      <alignment horizontal="center"/>
    </xf>
    <xf numFmtId="0" fontId="1" fillId="7" borderId="27" xfId="7" applyFill="1" applyBorder="1" applyAlignment="1">
      <alignment horizontal="center"/>
    </xf>
    <xf numFmtId="0" fontId="1" fillId="7" borderId="25" xfId="7" applyFill="1" applyBorder="1" applyAlignment="1">
      <alignment horizontal="center"/>
    </xf>
    <xf numFmtId="0" fontId="94" fillId="0" borderId="81" xfId="7" applyFont="1" applyBorder="1" applyAlignment="1">
      <alignment horizontal="left" indent="1"/>
    </xf>
    <xf numFmtId="0" fontId="94" fillId="0" borderId="0" xfId="7" applyFont="1" applyAlignment="1">
      <alignment horizontal="left" indent="1"/>
    </xf>
    <xf numFmtId="0" fontId="87" fillId="0" borderId="0" xfId="7" applyFont="1" applyAlignment="1"/>
    <xf numFmtId="0" fontId="1" fillId="0" borderId="205" xfId="7" applyBorder="1" applyAlignment="1">
      <alignment horizontal="center"/>
    </xf>
    <xf numFmtId="0" fontId="1" fillId="0" borderId="188" xfId="7" applyBorder="1" applyAlignment="1">
      <alignment horizontal="center"/>
    </xf>
    <xf numFmtId="0" fontId="1" fillId="2" borderId="9" xfId="7" applyFill="1" applyBorder="1" applyAlignment="1">
      <alignment horizontal="center"/>
    </xf>
    <xf numFmtId="0" fontId="1" fillId="2" borderId="8" xfId="7" applyFill="1" applyBorder="1" applyAlignment="1">
      <alignment horizontal="center"/>
    </xf>
    <xf numFmtId="0" fontId="1" fillId="0" borderId="81" xfId="7" applyBorder="1" applyAlignment="1"/>
    <xf numFmtId="0" fontId="1" fillId="2" borderId="164" xfId="7" applyFill="1" applyBorder="1" applyAlignment="1">
      <alignment horizontal="center"/>
    </xf>
    <xf numFmtId="0" fontId="1" fillId="3" borderId="26" xfId="7" applyFill="1" applyBorder="1" applyAlignment="1">
      <alignment horizontal="center"/>
    </xf>
    <xf numFmtId="0" fontId="1" fillId="2" borderId="26" xfId="7" applyFill="1" applyBorder="1" applyAlignment="1">
      <alignment horizontal="center"/>
    </xf>
    <xf numFmtId="0" fontId="1" fillId="7" borderId="26" xfId="7" applyFill="1" applyBorder="1" applyAlignment="1">
      <alignment horizontal="center"/>
    </xf>
    <xf numFmtId="0" fontId="1" fillId="0" borderId="206" xfId="7" applyBorder="1" applyAlignment="1">
      <alignment horizontal="center"/>
    </xf>
    <xf numFmtId="0" fontId="1" fillId="2" borderId="20" xfId="7" applyFill="1" applyBorder="1" applyAlignment="1">
      <alignment horizontal="center"/>
    </xf>
    <xf numFmtId="0" fontId="1" fillId="2" borderId="19" xfId="7" applyFill="1" applyBorder="1" applyAlignment="1">
      <alignment horizontal="center"/>
    </xf>
  </cellXfs>
  <cellStyles count="9">
    <cellStyle name="ハイパーリンク" xfId="2" builtinId="8"/>
    <cellStyle name="桁区切り" xfId="1" builtinId="6"/>
    <cellStyle name="桁区切り 2" xfId="4" xr:uid="{45F25CEE-C72D-4457-B77F-7C6F441BDACA}"/>
    <cellStyle name="桁区切り 2 2" xfId="6" xr:uid="{87AE848C-E9F2-4960-A508-45EE204ED7C4}"/>
    <cellStyle name="桁区切り 2 2 2" xfId="8" xr:uid="{0B28D8F2-880F-4225-B908-5C7CBE370682}"/>
    <cellStyle name="標準" xfId="0" builtinId="0"/>
    <cellStyle name="標準 2" xfId="3" xr:uid="{75B8F20B-CA9B-41CD-8E61-870CADB2560C}"/>
    <cellStyle name="標準 2 2" xfId="5" xr:uid="{1B984108-D093-4F4F-A555-6450EB6D9FFE}"/>
    <cellStyle name="標準 2 2 2" xfId="7" xr:uid="{55AF9D11-6CCB-4098-84B8-365D09DCB68E}"/>
  </cellStyles>
  <dxfs count="8">
    <dxf>
      <fill>
        <patternFill>
          <bgColor theme="9" tint="0.79998168889431442"/>
        </patternFill>
      </fill>
    </dxf>
    <dxf>
      <numFmt numFmtId="180" formatCode="#"/>
    </dxf>
    <dxf>
      <numFmt numFmtId="180" formatCode="#"/>
    </dxf>
    <dxf>
      <fill>
        <patternFill>
          <bgColor theme="1"/>
        </patternFill>
      </fill>
    </dxf>
    <dxf>
      <fill>
        <patternFill>
          <bgColor theme="1"/>
        </patternFill>
      </fill>
    </dxf>
    <dxf>
      <fill>
        <patternFill>
          <bgColor theme="1"/>
        </patternFill>
      </fill>
    </dxf>
    <dxf>
      <fill>
        <patternFill>
          <bgColor theme="1"/>
        </patternFill>
      </fill>
    </dxf>
    <dxf>
      <font>
        <color theme="0"/>
      </font>
    </dxf>
  </dxfs>
  <tableStyles count="0" defaultTableStyle="TableStyleMedium9" defaultPivotStyle="PivotStyleLight16"/>
  <colors>
    <mruColors>
      <color rgb="FFFFFF99"/>
      <color rgb="FF0000FF"/>
      <color rgb="FFBDFFBD"/>
      <color rgb="FFFF9B9B"/>
      <color rgb="FF66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5.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875590</xdr:colOff>
      <xdr:row>3</xdr:row>
      <xdr:rowOff>171568</xdr:rowOff>
    </xdr:from>
    <xdr:to>
      <xdr:col>8</xdr:col>
      <xdr:colOff>218897</xdr:colOff>
      <xdr:row>4</xdr:row>
      <xdr:rowOff>186359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9344557" y="733602"/>
          <a:ext cx="437795" cy="186359"/>
        </a:xfrm>
        <a:prstGeom prst="rect">
          <a:avLst/>
        </a:prstGeom>
        <a:solidFill>
          <a:srgbClr val="FFFF99"/>
        </a:solidFill>
        <a:ln w="381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0</xdr:colOff>
      <xdr:row>4</xdr:row>
      <xdr:rowOff>380999</xdr:rowOff>
    </xdr:from>
    <xdr:to>
      <xdr:col>29</xdr:col>
      <xdr:colOff>7937</xdr:colOff>
      <xdr:row>12</xdr:row>
      <xdr:rowOff>325436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9342438" y="1198562"/>
          <a:ext cx="4897437" cy="4802187"/>
        </a:xfrm>
        <a:prstGeom prst="rect">
          <a:avLst/>
        </a:prstGeom>
        <a:noFill/>
        <a:ln w="44450" cap="flat" cmpd="dbl"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32</xdr:col>
      <xdr:colOff>0</xdr:colOff>
      <xdr:row>33</xdr:row>
      <xdr:rowOff>0</xdr:rowOff>
    </xdr:from>
    <xdr:to>
      <xdr:col>37</xdr:col>
      <xdr:colOff>127000</xdr:colOff>
      <xdr:row>35</xdr:row>
      <xdr:rowOff>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bwMode="auto">
        <a:xfrm>
          <a:off x="7874000" y="6810375"/>
          <a:ext cx="3540125" cy="412750"/>
        </a:xfrm>
        <a:prstGeom prst="rect">
          <a:avLst/>
        </a:prstGeom>
        <a:noFill/>
        <a:ln w="1270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31</xdr:col>
      <xdr:colOff>0</xdr:colOff>
      <xdr:row>1</xdr:row>
      <xdr:rowOff>0</xdr:rowOff>
    </xdr:from>
    <xdr:to>
      <xdr:col>35</xdr:col>
      <xdr:colOff>150813</xdr:colOff>
      <xdr:row>3</xdr:row>
      <xdr:rowOff>0</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bwMode="auto">
        <a:xfrm>
          <a:off x="7191375" y="206375"/>
          <a:ext cx="2881313" cy="412750"/>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112939</xdr:colOff>
      <xdr:row>5</xdr:row>
      <xdr:rowOff>140708</xdr:rowOff>
    </xdr:from>
    <xdr:to>
      <xdr:col>3</xdr:col>
      <xdr:colOff>112939</xdr:colOff>
      <xdr:row>7</xdr:row>
      <xdr:rowOff>42777</xdr:rowOff>
    </xdr:to>
    <xdr:sp macro="" textlink="">
      <xdr:nvSpPr>
        <xdr:cNvPr id="31" name="Text Box 86">
          <a:extLst>
            <a:ext uri="{FF2B5EF4-FFF2-40B4-BE49-F238E27FC236}">
              <a16:creationId xmlns:a16="http://schemas.microsoft.com/office/drawing/2014/main" id="{00000000-0008-0000-0C00-00001F000000}"/>
            </a:ext>
          </a:extLst>
        </xdr:cNvPr>
        <xdr:cNvSpPr txBox="1">
          <a:spLocks noChangeArrowheads="1"/>
        </xdr:cNvSpPr>
      </xdr:nvSpPr>
      <xdr:spPr bwMode="auto">
        <a:xfrm>
          <a:off x="552116" y="1004802"/>
          <a:ext cx="219588" cy="25284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28</xdr:col>
      <xdr:colOff>112939</xdr:colOff>
      <xdr:row>7</xdr:row>
      <xdr:rowOff>176368</xdr:rowOff>
    </xdr:from>
    <xdr:to>
      <xdr:col>29</xdr:col>
      <xdr:colOff>108896</xdr:colOff>
      <xdr:row>9</xdr:row>
      <xdr:rowOff>52771</xdr:rowOff>
    </xdr:to>
    <xdr:sp macro="" textlink="">
      <xdr:nvSpPr>
        <xdr:cNvPr id="32" name="Text Box 87">
          <a:extLst>
            <a:ext uri="{FF2B5EF4-FFF2-40B4-BE49-F238E27FC236}">
              <a16:creationId xmlns:a16="http://schemas.microsoft.com/office/drawing/2014/main" id="{00000000-0008-0000-0C00-000020000000}"/>
            </a:ext>
          </a:extLst>
        </xdr:cNvPr>
        <xdr:cNvSpPr txBox="1">
          <a:spLocks noChangeArrowheads="1"/>
        </xdr:cNvSpPr>
      </xdr:nvSpPr>
      <xdr:spPr bwMode="auto">
        <a:xfrm>
          <a:off x="6247039" y="1395568"/>
          <a:ext cx="215032" cy="266928"/>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0</xdr:col>
      <xdr:colOff>133350</xdr:colOff>
      <xdr:row>15</xdr:row>
      <xdr:rowOff>76200</xdr:rowOff>
    </xdr:from>
    <xdr:to>
      <xdr:col>1</xdr:col>
      <xdr:colOff>85725</xdr:colOff>
      <xdr:row>15</xdr:row>
      <xdr:rowOff>219075</xdr:rowOff>
    </xdr:to>
    <xdr:sp macro="" textlink="">
      <xdr:nvSpPr>
        <xdr:cNvPr id="33" name="Rectangle 90" descr="1&#10;">
          <a:extLst>
            <a:ext uri="{FF2B5EF4-FFF2-40B4-BE49-F238E27FC236}">
              <a16:creationId xmlns:a16="http://schemas.microsoft.com/office/drawing/2014/main" id="{00000000-0008-0000-0C00-000021000000}"/>
            </a:ext>
          </a:extLst>
        </xdr:cNvPr>
        <xdr:cNvSpPr>
          <a:spLocks noChangeArrowheads="1"/>
        </xdr:cNvSpPr>
      </xdr:nvSpPr>
      <xdr:spPr bwMode="auto">
        <a:xfrm>
          <a:off x="133350" y="2798763"/>
          <a:ext cx="174625" cy="142875"/>
        </a:xfrm>
        <a:prstGeom prst="rect">
          <a:avLst/>
        </a:prstGeom>
        <a:solidFill>
          <a:srgbClr val="FFFFFF"/>
        </a:solidFill>
        <a:ln w="3175">
          <a:solidFill>
            <a:srgbClr val="000000"/>
          </a:solidFill>
          <a:miter lim="800000"/>
          <a:headEnd/>
          <a:tailEnd/>
        </a:ln>
        <a:effectLst/>
      </xdr:spPr>
      <xdr:txBody>
        <a:bodyPr vertOverflow="clip" wrap="square" lIns="27432" tIns="0"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a:t>
          </a:r>
        </a:p>
      </xdr:txBody>
    </xdr:sp>
    <xdr:clientData/>
  </xdr:twoCellAnchor>
  <xdr:twoCellAnchor>
    <xdr:from>
      <xdr:col>0</xdr:col>
      <xdr:colOff>133350</xdr:colOff>
      <xdr:row>16</xdr:row>
      <xdr:rowOff>76200</xdr:rowOff>
    </xdr:from>
    <xdr:to>
      <xdr:col>1</xdr:col>
      <xdr:colOff>85725</xdr:colOff>
      <xdr:row>16</xdr:row>
      <xdr:rowOff>219075</xdr:rowOff>
    </xdr:to>
    <xdr:sp macro="" textlink="">
      <xdr:nvSpPr>
        <xdr:cNvPr id="34" name="Rectangle 91" descr="11&#10;">
          <a:extLst>
            <a:ext uri="{FF2B5EF4-FFF2-40B4-BE49-F238E27FC236}">
              <a16:creationId xmlns:a16="http://schemas.microsoft.com/office/drawing/2014/main" id="{00000000-0008-0000-0C00-000022000000}"/>
            </a:ext>
          </a:extLst>
        </xdr:cNvPr>
        <xdr:cNvSpPr>
          <a:spLocks noChangeArrowheads="1"/>
        </xdr:cNvSpPr>
      </xdr:nvSpPr>
      <xdr:spPr bwMode="auto">
        <a:xfrm>
          <a:off x="133350" y="308451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2</a:t>
          </a:r>
        </a:p>
      </xdr:txBody>
    </xdr:sp>
    <xdr:clientData/>
  </xdr:twoCellAnchor>
  <xdr:twoCellAnchor>
    <xdr:from>
      <xdr:col>0</xdr:col>
      <xdr:colOff>133350</xdr:colOff>
      <xdr:row>17</xdr:row>
      <xdr:rowOff>76200</xdr:rowOff>
    </xdr:from>
    <xdr:to>
      <xdr:col>1</xdr:col>
      <xdr:colOff>85725</xdr:colOff>
      <xdr:row>17</xdr:row>
      <xdr:rowOff>209550</xdr:rowOff>
    </xdr:to>
    <xdr:sp macro="" textlink="">
      <xdr:nvSpPr>
        <xdr:cNvPr id="35" name="Rectangle 92" descr="11&#10;">
          <a:extLst>
            <a:ext uri="{FF2B5EF4-FFF2-40B4-BE49-F238E27FC236}">
              <a16:creationId xmlns:a16="http://schemas.microsoft.com/office/drawing/2014/main" id="{00000000-0008-0000-0C00-000023000000}"/>
            </a:ext>
          </a:extLst>
        </xdr:cNvPr>
        <xdr:cNvSpPr>
          <a:spLocks noChangeArrowheads="1"/>
        </xdr:cNvSpPr>
      </xdr:nvSpPr>
      <xdr:spPr bwMode="auto">
        <a:xfrm>
          <a:off x="133350" y="337026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3</a:t>
          </a:r>
        </a:p>
      </xdr:txBody>
    </xdr:sp>
    <xdr:clientData/>
  </xdr:twoCellAnchor>
  <xdr:twoCellAnchor>
    <xdr:from>
      <xdr:col>0</xdr:col>
      <xdr:colOff>133350</xdr:colOff>
      <xdr:row>18</xdr:row>
      <xdr:rowOff>76200</xdr:rowOff>
    </xdr:from>
    <xdr:to>
      <xdr:col>1</xdr:col>
      <xdr:colOff>85725</xdr:colOff>
      <xdr:row>18</xdr:row>
      <xdr:rowOff>209550</xdr:rowOff>
    </xdr:to>
    <xdr:sp macro="" textlink="">
      <xdr:nvSpPr>
        <xdr:cNvPr id="36" name="Rectangle 93" descr="11&#10;">
          <a:extLst>
            <a:ext uri="{FF2B5EF4-FFF2-40B4-BE49-F238E27FC236}">
              <a16:creationId xmlns:a16="http://schemas.microsoft.com/office/drawing/2014/main" id="{00000000-0008-0000-0C00-000024000000}"/>
            </a:ext>
          </a:extLst>
        </xdr:cNvPr>
        <xdr:cNvSpPr>
          <a:spLocks noChangeArrowheads="1"/>
        </xdr:cNvSpPr>
      </xdr:nvSpPr>
      <xdr:spPr bwMode="auto">
        <a:xfrm>
          <a:off x="133350" y="365601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4</a:t>
          </a:r>
        </a:p>
      </xdr:txBody>
    </xdr:sp>
    <xdr:clientData/>
  </xdr:twoCellAnchor>
  <xdr:twoCellAnchor>
    <xdr:from>
      <xdr:col>0</xdr:col>
      <xdr:colOff>133350</xdr:colOff>
      <xdr:row>19</xdr:row>
      <xdr:rowOff>76200</xdr:rowOff>
    </xdr:from>
    <xdr:to>
      <xdr:col>1</xdr:col>
      <xdr:colOff>85725</xdr:colOff>
      <xdr:row>19</xdr:row>
      <xdr:rowOff>219075</xdr:rowOff>
    </xdr:to>
    <xdr:sp macro="" textlink="">
      <xdr:nvSpPr>
        <xdr:cNvPr id="37" name="Rectangle 94" descr="11&#10;">
          <a:extLst>
            <a:ext uri="{FF2B5EF4-FFF2-40B4-BE49-F238E27FC236}">
              <a16:creationId xmlns:a16="http://schemas.microsoft.com/office/drawing/2014/main" id="{00000000-0008-0000-0C00-000025000000}"/>
            </a:ext>
          </a:extLst>
        </xdr:cNvPr>
        <xdr:cNvSpPr>
          <a:spLocks noChangeArrowheads="1"/>
        </xdr:cNvSpPr>
      </xdr:nvSpPr>
      <xdr:spPr bwMode="auto">
        <a:xfrm>
          <a:off x="133350" y="394176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5</a:t>
          </a:r>
        </a:p>
      </xdr:txBody>
    </xdr:sp>
    <xdr:clientData/>
  </xdr:twoCellAnchor>
  <xdr:twoCellAnchor>
    <xdr:from>
      <xdr:col>0</xdr:col>
      <xdr:colOff>133350</xdr:colOff>
      <xdr:row>20</xdr:row>
      <xdr:rowOff>76200</xdr:rowOff>
    </xdr:from>
    <xdr:to>
      <xdr:col>1</xdr:col>
      <xdr:colOff>85725</xdr:colOff>
      <xdr:row>20</xdr:row>
      <xdr:rowOff>209550</xdr:rowOff>
    </xdr:to>
    <xdr:sp macro="" textlink="">
      <xdr:nvSpPr>
        <xdr:cNvPr id="38" name="Rectangle 95" descr="11&#10;">
          <a:extLst>
            <a:ext uri="{FF2B5EF4-FFF2-40B4-BE49-F238E27FC236}">
              <a16:creationId xmlns:a16="http://schemas.microsoft.com/office/drawing/2014/main" id="{00000000-0008-0000-0C00-000026000000}"/>
            </a:ext>
          </a:extLst>
        </xdr:cNvPr>
        <xdr:cNvSpPr>
          <a:spLocks noChangeArrowheads="1"/>
        </xdr:cNvSpPr>
      </xdr:nvSpPr>
      <xdr:spPr bwMode="auto">
        <a:xfrm>
          <a:off x="133350" y="422751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6</a:t>
          </a:r>
        </a:p>
      </xdr:txBody>
    </xdr:sp>
    <xdr:clientData/>
  </xdr:twoCellAnchor>
  <xdr:twoCellAnchor>
    <xdr:from>
      <xdr:col>0</xdr:col>
      <xdr:colOff>133350</xdr:colOff>
      <xdr:row>21</xdr:row>
      <xdr:rowOff>76200</xdr:rowOff>
    </xdr:from>
    <xdr:to>
      <xdr:col>1</xdr:col>
      <xdr:colOff>85725</xdr:colOff>
      <xdr:row>21</xdr:row>
      <xdr:rowOff>209550</xdr:rowOff>
    </xdr:to>
    <xdr:sp macro="" textlink="">
      <xdr:nvSpPr>
        <xdr:cNvPr id="39" name="Rectangle 97" descr="11&#10;">
          <a:extLst>
            <a:ext uri="{FF2B5EF4-FFF2-40B4-BE49-F238E27FC236}">
              <a16:creationId xmlns:a16="http://schemas.microsoft.com/office/drawing/2014/main" id="{00000000-0008-0000-0C00-000027000000}"/>
            </a:ext>
          </a:extLst>
        </xdr:cNvPr>
        <xdr:cNvSpPr>
          <a:spLocks noChangeArrowheads="1"/>
        </xdr:cNvSpPr>
      </xdr:nvSpPr>
      <xdr:spPr bwMode="auto">
        <a:xfrm>
          <a:off x="133350" y="451326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7</a:t>
          </a:r>
        </a:p>
      </xdr:txBody>
    </xdr:sp>
    <xdr:clientData/>
  </xdr:twoCellAnchor>
  <xdr:twoCellAnchor>
    <xdr:from>
      <xdr:col>0</xdr:col>
      <xdr:colOff>133350</xdr:colOff>
      <xdr:row>22</xdr:row>
      <xdr:rowOff>76200</xdr:rowOff>
    </xdr:from>
    <xdr:to>
      <xdr:col>1</xdr:col>
      <xdr:colOff>85725</xdr:colOff>
      <xdr:row>22</xdr:row>
      <xdr:rowOff>219075</xdr:rowOff>
    </xdr:to>
    <xdr:sp macro="" textlink="">
      <xdr:nvSpPr>
        <xdr:cNvPr id="40" name="Rectangle 98" descr="11&#10;">
          <a:extLst>
            <a:ext uri="{FF2B5EF4-FFF2-40B4-BE49-F238E27FC236}">
              <a16:creationId xmlns:a16="http://schemas.microsoft.com/office/drawing/2014/main" id="{00000000-0008-0000-0C00-000028000000}"/>
            </a:ext>
          </a:extLst>
        </xdr:cNvPr>
        <xdr:cNvSpPr>
          <a:spLocks noChangeArrowheads="1"/>
        </xdr:cNvSpPr>
      </xdr:nvSpPr>
      <xdr:spPr bwMode="auto">
        <a:xfrm>
          <a:off x="133350" y="479901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8</a:t>
          </a:r>
        </a:p>
      </xdr:txBody>
    </xdr:sp>
    <xdr:clientData/>
  </xdr:twoCellAnchor>
  <xdr:twoCellAnchor>
    <xdr:from>
      <xdr:col>0</xdr:col>
      <xdr:colOff>133350</xdr:colOff>
      <xdr:row>23</xdr:row>
      <xdr:rowOff>76200</xdr:rowOff>
    </xdr:from>
    <xdr:to>
      <xdr:col>1</xdr:col>
      <xdr:colOff>85725</xdr:colOff>
      <xdr:row>23</xdr:row>
      <xdr:rowOff>219075</xdr:rowOff>
    </xdr:to>
    <xdr:sp macro="" textlink="">
      <xdr:nvSpPr>
        <xdr:cNvPr id="41" name="Rectangle 99" descr="11&#10;">
          <a:extLst>
            <a:ext uri="{FF2B5EF4-FFF2-40B4-BE49-F238E27FC236}">
              <a16:creationId xmlns:a16="http://schemas.microsoft.com/office/drawing/2014/main" id="{00000000-0008-0000-0C00-000029000000}"/>
            </a:ext>
          </a:extLst>
        </xdr:cNvPr>
        <xdr:cNvSpPr>
          <a:spLocks noChangeArrowheads="1"/>
        </xdr:cNvSpPr>
      </xdr:nvSpPr>
      <xdr:spPr bwMode="auto">
        <a:xfrm>
          <a:off x="133350" y="508476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9</a:t>
          </a:r>
        </a:p>
      </xdr:txBody>
    </xdr:sp>
    <xdr:clientData/>
  </xdr:twoCellAnchor>
  <xdr:twoCellAnchor>
    <xdr:from>
      <xdr:col>0</xdr:col>
      <xdr:colOff>133350</xdr:colOff>
      <xdr:row>24</xdr:row>
      <xdr:rowOff>76200</xdr:rowOff>
    </xdr:from>
    <xdr:to>
      <xdr:col>1</xdr:col>
      <xdr:colOff>85725</xdr:colOff>
      <xdr:row>24</xdr:row>
      <xdr:rowOff>209550</xdr:rowOff>
    </xdr:to>
    <xdr:sp macro="" textlink="">
      <xdr:nvSpPr>
        <xdr:cNvPr id="42" name="Rectangle 100" descr="11&#10;">
          <a:extLst>
            <a:ext uri="{FF2B5EF4-FFF2-40B4-BE49-F238E27FC236}">
              <a16:creationId xmlns:a16="http://schemas.microsoft.com/office/drawing/2014/main" id="{00000000-0008-0000-0C00-00002A000000}"/>
            </a:ext>
          </a:extLst>
        </xdr:cNvPr>
        <xdr:cNvSpPr>
          <a:spLocks noChangeArrowheads="1"/>
        </xdr:cNvSpPr>
      </xdr:nvSpPr>
      <xdr:spPr bwMode="auto">
        <a:xfrm>
          <a:off x="133350" y="537051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10</a:t>
          </a:r>
        </a:p>
      </xdr:txBody>
    </xdr:sp>
    <xdr:clientData/>
  </xdr:twoCellAnchor>
  <xdr:twoCellAnchor>
    <xdr:from>
      <xdr:col>0</xdr:col>
      <xdr:colOff>133350</xdr:colOff>
      <xdr:row>25</xdr:row>
      <xdr:rowOff>76200</xdr:rowOff>
    </xdr:from>
    <xdr:to>
      <xdr:col>1</xdr:col>
      <xdr:colOff>85725</xdr:colOff>
      <xdr:row>25</xdr:row>
      <xdr:rowOff>209550</xdr:rowOff>
    </xdr:to>
    <xdr:sp macro="" textlink="">
      <xdr:nvSpPr>
        <xdr:cNvPr id="43" name="Rectangle 101" descr="11&#10;">
          <a:extLst>
            <a:ext uri="{FF2B5EF4-FFF2-40B4-BE49-F238E27FC236}">
              <a16:creationId xmlns:a16="http://schemas.microsoft.com/office/drawing/2014/main" id="{00000000-0008-0000-0C00-00002B000000}"/>
            </a:ext>
          </a:extLst>
        </xdr:cNvPr>
        <xdr:cNvSpPr>
          <a:spLocks noChangeArrowheads="1"/>
        </xdr:cNvSpPr>
      </xdr:nvSpPr>
      <xdr:spPr bwMode="auto">
        <a:xfrm>
          <a:off x="133350" y="565626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11</a:t>
          </a:r>
        </a:p>
      </xdr:txBody>
    </xdr:sp>
    <xdr:clientData/>
  </xdr:twoCellAnchor>
  <xdr:twoCellAnchor>
    <xdr:from>
      <xdr:col>0</xdr:col>
      <xdr:colOff>133350</xdr:colOff>
      <xdr:row>26</xdr:row>
      <xdr:rowOff>76200</xdr:rowOff>
    </xdr:from>
    <xdr:to>
      <xdr:col>1</xdr:col>
      <xdr:colOff>85725</xdr:colOff>
      <xdr:row>26</xdr:row>
      <xdr:rowOff>219075</xdr:rowOff>
    </xdr:to>
    <xdr:sp macro="" textlink="">
      <xdr:nvSpPr>
        <xdr:cNvPr id="44" name="Rectangle 102" descr="11&#10;">
          <a:extLst>
            <a:ext uri="{FF2B5EF4-FFF2-40B4-BE49-F238E27FC236}">
              <a16:creationId xmlns:a16="http://schemas.microsoft.com/office/drawing/2014/main" id="{00000000-0008-0000-0C00-00002C000000}"/>
            </a:ext>
          </a:extLst>
        </xdr:cNvPr>
        <xdr:cNvSpPr>
          <a:spLocks noChangeArrowheads="1"/>
        </xdr:cNvSpPr>
      </xdr:nvSpPr>
      <xdr:spPr bwMode="auto">
        <a:xfrm>
          <a:off x="133350" y="594201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12</a:t>
          </a:r>
        </a:p>
      </xdr:txBody>
    </xdr:sp>
    <xdr:clientData/>
  </xdr:twoCellAnchor>
  <xdr:twoCellAnchor>
    <xdr:from>
      <xdr:col>0</xdr:col>
      <xdr:colOff>133350</xdr:colOff>
      <xdr:row>27</xdr:row>
      <xdr:rowOff>76200</xdr:rowOff>
    </xdr:from>
    <xdr:to>
      <xdr:col>1</xdr:col>
      <xdr:colOff>85725</xdr:colOff>
      <xdr:row>27</xdr:row>
      <xdr:rowOff>209550</xdr:rowOff>
    </xdr:to>
    <xdr:sp macro="" textlink="">
      <xdr:nvSpPr>
        <xdr:cNvPr id="45" name="Rectangle 103" descr="11&#10;">
          <a:extLst>
            <a:ext uri="{FF2B5EF4-FFF2-40B4-BE49-F238E27FC236}">
              <a16:creationId xmlns:a16="http://schemas.microsoft.com/office/drawing/2014/main" id="{00000000-0008-0000-0C00-00002D000000}"/>
            </a:ext>
          </a:extLst>
        </xdr:cNvPr>
        <xdr:cNvSpPr>
          <a:spLocks noChangeArrowheads="1"/>
        </xdr:cNvSpPr>
      </xdr:nvSpPr>
      <xdr:spPr bwMode="auto">
        <a:xfrm>
          <a:off x="133350" y="622776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13</a:t>
          </a:r>
        </a:p>
      </xdr:txBody>
    </xdr:sp>
    <xdr:clientData/>
  </xdr:twoCellAnchor>
  <xdr:twoCellAnchor>
    <xdr:from>
      <xdr:col>0</xdr:col>
      <xdr:colOff>133350</xdr:colOff>
      <xdr:row>28</xdr:row>
      <xdr:rowOff>76200</xdr:rowOff>
    </xdr:from>
    <xdr:to>
      <xdr:col>1</xdr:col>
      <xdr:colOff>85725</xdr:colOff>
      <xdr:row>28</xdr:row>
      <xdr:rowOff>209550</xdr:rowOff>
    </xdr:to>
    <xdr:sp macro="" textlink="">
      <xdr:nvSpPr>
        <xdr:cNvPr id="46" name="Rectangle 104" descr="11&#10;">
          <a:extLst>
            <a:ext uri="{FF2B5EF4-FFF2-40B4-BE49-F238E27FC236}">
              <a16:creationId xmlns:a16="http://schemas.microsoft.com/office/drawing/2014/main" id="{00000000-0008-0000-0C00-00002E000000}"/>
            </a:ext>
          </a:extLst>
        </xdr:cNvPr>
        <xdr:cNvSpPr>
          <a:spLocks noChangeArrowheads="1"/>
        </xdr:cNvSpPr>
      </xdr:nvSpPr>
      <xdr:spPr bwMode="auto">
        <a:xfrm>
          <a:off x="133350" y="651351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14</a:t>
          </a:r>
        </a:p>
      </xdr:txBody>
    </xdr:sp>
    <xdr:clientData/>
  </xdr:twoCellAnchor>
  <xdr:twoCellAnchor>
    <xdr:from>
      <xdr:col>0</xdr:col>
      <xdr:colOff>133350</xdr:colOff>
      <xdr:row>29</xdr:row>
      <xdr:rowOff>76200</xdr:rowOff>
    </xdr:from>
    <xdr:to>
      <xdr:col>1</xdr:col>
      <xdr:colOff>85725</xdr:colOff>
      <xdr:row>29</xdr:row>
      <xdr:rowOff>219075</xdr:rowOff>
    </xdr:to>
    <xdr:sp macro="" textlink="">
      <xdr:nvSpPr>
        <xdr:cNvPr id="47" name="Rectangle 105" descr="11&#10;">
          <a:extLst>
            <a:ext uri="{FF2B5EF4-FFF2-40B4-BE49-F238E27FC236}">
              <a16:creationId xmlns:a16="http://schemas.microsoft.com/office/drawing/2014/main" id="{00000000-0008-0000-0C00-00002F000000}"/>
            </a:ext>
          </a:extLst>
        </xdr:cNvPr>
        <xdr:cNvSpPr>
          <a:spLocks noChangeArrowheads="1"/>
        </xdr:cNvSpPr>
      </xdr:nvSpPr>
      <xdr:spPr bwMode="auto">
        <a:xfrm>
          <a:off x="133350" y="679926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15</a:t>
          </a:r>
        </a:p>
      </xdr:txBody>
    </xdr:sp>
    <xdr:clientData/>
  </xdr:twoCellAnchor>
  <xdr:twoCellAnchor>
    <xdr:from>
      <xdr:col>31</xdr:col>
      <xdr:colOff>112939</xdr:colOff>
      <xdr:row>29</xdr:row>
      <xdr:rowOff>30954</xdr:rowOff>
    </xdr:from>
    <xdr:to>
      <xdr:col>32</xdr:col>
      <xdr:colOff>108896</xdr:colOff>
      <xdr:row>29</xdr:row>
      <xdr:rowOff>230979</xdr:rowOff>
    </xdr:to>
    <xdr:sp macro="" textlink="">
      <xdr:nvSpPr>
        <xdr:cNvPr id="59" name="Text Box 116">
          <a:extLst>
            <a:ext uri="{FF2B5EF4-FFF2-40B4-BE49-F238E27FC236}">
              <a16:creationId xmlns:a16="http://schemas.microsoft.com/office/drawing/2014/main" id="{00000000-0008-0000-0C00-00003B000000}"/>
            </a:ext>
          </a:extLst>
        </xdr:cNvPr>
        <xdr:cNvSpPr txBox="1">
          <a:spLocks noChangeArrowheads="1"/>
        </xdr:cNvSpPr>
      </xdr:nvSpPr>
      <xdr:spPr bwMode="auto">
        <a:xfrm>
          <a:off x="6904264" y="6755604"/>
          <a:ext cx="215032" cy="2000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33</xdr:col>
      <xdr:colOff>0</xdr:colOff>
      <xdr:row>1</xdr:row>
      <xdr:rowOff>0</xdr:rowOff>
    </xdr:from>
    <xdr:to>
      <xdr:col>47</xdr:col>
      <xdr:colOff>0</xdr:colOff>
      <xdr:row>3</xdr:row>
      <xdr:rowOff>0</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bwMode="auto">
        <a:xfrm>
          <a:off x="7334250" y="174625"/>
          <a:ext cx="3111500" cy="396875"/>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112939</xdr:colOff>
      <xdr:row>5</xdr:row>
      <xdr:rowOff>149599</xdr:rowOff>
    </xdr:from>
    <xdr:to>
      <xdr:col>3</xdr:col>
      <xdr:colOff>112939</xdr:colOff>
      <xdr:row>7</xdr:row>
      <xdr:rowOff>20011</xdr:rowOff>
    </xdr:to>
    <xdr:sp macro="" textlink="">
      <xdr:nvSpPr>
        <xdr:cNvPr id="2" name="Text Box 86">
          <a:extLst>
            <a:ext uri="{FF2B5EF4-FFF2-40B4-BE49-F238E27FC236}">
              <a16:creationId xmlns:a16="http://schemas.microsoft.com/office/drawing/2014/main" id="{00000000-0008-0000-0D00-000002000000}"/>
            </a:ext>
          </a:extLst>
        </xdr:cNvPr>
        <xdr:cNvSpPr txBox="1">
          <a:spLocks noChangeArrowheads="1"/>
        </xdr:cNvSpPr>
      </xdr:nvSpPr>
      <xdr:spPr bwMode="auto">
        <a:xfrm>
          <a:off x="553170" y="1018055"/>
          <a:ext cx="220116" cy="222597"/>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28</xdr:col>
      <xdr:colOff>112179</xdr:colOff>
      <xdr:row>8</xdr:row>
      <xdr:rowOff>761</xdr:rowOff>
    </xdr:from>
    <xdr:to>
      <xdr:col>29</xdr:col>
      <xdr:colOff>108136</xdr:colOff>
      <xdr:row>9</xdr:row>
      <xdr:rowOff>19250</xdr:rowOff>
    </xdr:to>
    <xdr:sp macro="" textlink="">
      <xdr:nvSpPr>
        <xdr:cNvPr id="3" name="Text Box 87">
          <a:extLst>
            <a:ext uri="{FF2B5EF4-FFF2-40B4-BE49-F238E27FC236}">
              <a16:creationId xmlns:a16="http://schemas.microsoft.com/office/drawing/2014/main" id="{00000000-0008-0000-0D00-000003000000}"/>
            </a:ext>
          </a:extLst>
        </xdr:cNvPr>
        <xdr:cNvSpPr txBox="1">
          <a:spLocks noChangeArrowheads="1"/>
        </xdr:cNvSpPr>
      </xdr:nvSpPr>
      <xdr:spPr bwMode="auto">
        <a:xfrm>
          <a:off x="6246279" y="1400936"/>
          <a:ext cx="215032" cy="228039"/>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0</xdr:col>
      <xdr:colOff>133350</xdr:colOff>
      <xdr:row>15</xdr:row>
      <xdr:rowOff>76200</xdr:rowOff>
    </xdr:from>
    <xdr:to>
      <xdr:col>1</xdr:col>
      <xdr:colOff>85725</xdr:colOff>
      <xdr:row>15</xdr:row>
      <xdr:rowOff>219075</xdr:rowOff>
    </xdr:to>
    <xdr:sp macro="" textlink="">
      <xdr:nvSpPr>
        <xdr:cNvPr id="5" name="Rectangle 90" descr="1&#10;">
          <a:extLst>
            <a:ext uri="{FF2B5EF4-FFF2-40B4-BE49-F238E27FC236}">
              <a16:creationId xmlns:a16="http://schemas.microsoft.com/office/drawing/2014/main" id="{00000000-0008-0000-0D00-000005000000}"/>
            </a:ext>
          </a:extLst>
        </xdr:cNvPr>
        <xdr:cNvSpPr>
          <a:spLocks noChangeArrowheads="1"/>
        </xdr:cNvSpPr>
      </xdr:nvSpPr>
      <xdr:spPr bwMode="auto">
        <a:xfrm>
          <a:off x="133350" y="2798763"/>
          <a:ext cx="174625" cy="142875"/>
        </a:xfrm>
        <a:prstGeom prst="rect">
          <a:avLst/>
        </a:prstGeom>
        <a:solidFill>
          <a:srgbClr val="FFFFFF"/>
        </a:solidFill>
        <a:ln w="3175">
          <a:solidFill>
            <a:srgbClr val="000000"/>
          </a:solidFill>
          <a:miter lim="800000"/>
          <a:headEnd/>
          <a:tailEnd/>
        </a:ln>
        <a:effectLst/>
      </xdr:spPr>
      <xdr:txBody>
        <a:bodyPr vertOverflow="clip" wrap="square" lIns="27432" tIns="0"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a:t>
          </a:r>
        </a:p>
      </xdr:txBody>
    </xdr:sp>
    <xdr:clientData/>
  </xdr:twoCellAnchor>
  <xdr:twoCellAnchor>
    <xdr:from>
      <xdr:col>0</xdr:col>
      <xdr:colOff>133350</xdr:colOff>
      <xdr:row>16</xdr:row>
      <xdr:rowOff>76200</xdr:rowOff>
    </xdr:from>
    <xdr:to>
      <xdr:col>1</xdr:col>
      <xdr:colOff>85725</xdr:colOff>
      <xdr:row>16</xdr:row>
      <xdr:rowOff>219075</xdr:rowOff>
    </xdr:to>
    <xdr:sp macro="" textlink="">
      <xdr:nvSpPr>
        <xdr:cNvPr id="6" name="Rectangle 91" descr="11&#10;">
          <a:extLst>
            <a:ext uri="{FF2B5EF4-FFF2-40B4-BE49-F238E27FC236}">
              <a16:creationId xmlns:a16="http://schemas.microsoft.com/office/drawing/2014/main" id="{00000000-0008-0000-0D00-000006000000}"/>
            </a:ext>
          </a:extLst>
        </xdr:cNvPr>
        <xdr:cNvSpPr>
          <a:spLocks noChangeArrowheads="1"/>
        </xdr:cNvSpPr>
      </xdr:nvSpPr>
      <xdr:spPr bwMode="auto">
        <a:xfrm>
          <a:off x="133350" y="308451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2</a:t>
          </a:r>
        </a:p>
      </xdr:txBody>
    </xdr:sp>
    <xdr:clientData/>
  </xdr:twoCellAnchor>
  <xdr:twoCellAnchor>
    <xdr:from>
      <xdr:col>0</xdr:col>
      <xdr:colOff>133350</xdr:colOff>
      <xdr:row>17</xdr:row>
      <xdr:rowOff>76200</xdr:rowOff>
    </xdr:from>
    <xdr:to>
      <xdr:col>1</xdr:col>
      <xdr:colOff>85725</xdr:colOff>
      <xdr:row>17</xdr:row>
      <xdr:rowOff>209550</xdr:rowOff>
    </xdr:to>
    <xdr:sp macro="" textlink="">
      <xdr:nvSpPr>
        <xdr:cNvPr id="7" name="Rectangle 92" descr="11&#10;">
          <a:extLst>
            <a:ext uri="{FF2B5EF4-FFF2-40B4-BE49-F238E27FC236}">
              <a16:creationId xmlns:a16="http://schemas.microsoft.com/office/drawing/2014/main" id="{00000000-0008-0000-0D00-000007000000}"/>
            </a:ext>
          </a:extLst>
        </xdr:cNvPr>
        <xdr:cNvSpPr>
          <a:spLocks noChangeArrowheads="1"/>
        </xdr:cNvSpPr>
      </xdr:nvSpPr>
      <xdr:spPr bwMode="auto">
        <a:xfrm>
          <a:off x="133350" y="337026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3</a:t>
          </a:r>
        </a:p>
      </xdr:txBody>
    </xdr:sp>
    <xdr:clientData/>
  </xdr:twoCellAnchor>
  <xdr:twoCellAnchor>
    <xdr:from>
      <xdr:col>0</xdr:col>
      <xdr:colOff>133350</xdr:colOff>
      <xdr:row>18</xdr:row>
      <xdr:rowOff>76200</xdr:rowOff>
    </xdr:from>
    <xdr:to>
      <xdr:col>1</xdr:col>
      <xdr:colOff>85725</xdr:colOff>
      <xdr:row>18</xdr:row>
      <xdr:rowOff>209550</xdr:rowOff>
    </xdr:to>
    <xdr:sp macro="" textlink="">
      <xdr:nvSpPr>
        <xdr:cNvPr id="8" name="Rectangle 93" descr="11&#10;">
          <a:extLst>
            <a:ext uri="{FF2B5EF4-FFF2-40B4-BE49-F238E27FC236}">
              <a16:creationId xmlns:a16="http://schemas.microsoft.com/office/drawing/2014/main" id="{00000000-0008-0000-0D00-000008000000}"/>
            </a:ext>
          </a:extLst>
        </xdr:cNvPr>
        <xdr:cNvSpPr>
          <a:spLocks noChangeArrowheads="1"/>
        </xdr:cNvSpPr>
      </xdr:nvSpPr>
      <xdr:spPr bwMode="auto">
        <a:xfrm>
          <a:off x="133350" y="365601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4</a:t>
          </a:r>
        </a:p>
      </xdr:txBody>
    </xdr:sp>
    <xdr:clientData/>
  </xdr:twoCellAnchor>
  <xdr:twoCellAnchor>
    <xdr:from>
      <xdr:col>0</xdr:col>
      <xdr:colOff>133350</xdr:colOff>
      <xdr:row>19</xdr:row>
      <xdr:rowOff>76200</xdr:rowOff>
    </xdr:from>
    <xdr:to>
      <xdr:col>1</xdr:col>
      <xdr:colOff>85725</xdr:colOff>
      <xdr:row>19</xdr:row>
      <xdr:rowOff>219075</xdr:rowOff>
    </xdr:to>
    <xdr:sp macro="" textlink="">
      <xdr:nvSpPr>
        <xdr:cNvPr id="9" name="Rectangle 94" descr="11&#10;">
          <a:extLst>
            <a:ext uri="{FF2B5EF4-FFF2-40B4-BE49-F238E27FC236}">
              <a16:creationId xmlns:a16="http://schemas.microsoft.com/office/drawing/2014/main" id="{00000000-0008-0000-0D00-000009000000}"/>
            </a:ext>
          </a:extLst>
        </xdr:cNvPr>
        <xdr:cNvSpPr>
          <a:spLocks noChangeArrowheads="1"/>
        </xdr:cNvSpPr>
      </xdr:nvSpPr>
      <xdr:spPr bwMode="auto">
        <a:xfrm>
          <a:off x="133350" y="394176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5</a:t>
          </a:r>
        </a:p>
      </xdr:txBody>
    </xdr:sp>
    <xdr:clientData/>
  </xdr:twoCellAnchor>
  <xdr:twoCellAnchor>
    <xdr:from>
      <xdr:col>0</xdr:col>
      <xdr:colOff>133350</xdr:colOff>
      <xdr:row>20</xdr:row>
      <xdr:rowOff>76200</xdr:rowOff>
    </xdr:from>
    <xdr:to>
      <xdr:col>1</xdr:col>
      <xdr:colOff>85725</xdr:colOff>
      <xdr:row>20</xdr:row>
      <xdr:rowOff>209550</xdr:rowOff>
    </xdr:to>
    <xdr:sp macro="" textlink="">
      <xdr:nvSpPr>
        <xdr:cNvPr id="10" name="Rectangle 95" descr="11&#10;">
          <a:extLst>
            <a:ext uri="{FF2B5EF4-FFF2-40B4-BE49-F238E27FC236}">
              <a16:creationId xmlns:a16="http://schemas.microsoft.com/office/drawing/2014/main" id="{00000000-0008-0000-0D00-00000A000000}"/>
            </a:ext>
          </a:extLst>
        </xdr:cNvPr>
        <xdr:cNvSpPr>
          <a:spLocks noChangeArrowheads="1"/>
        </xdr:cNvSpPr>
      </xdr:nvSpPr>
      <xdr:spPr bwMode="auto">
        <a:xfrm>
          <a:off x="133350" y="422751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6</a:t>
          </a:r>
        </a:p>
      </xdr:txBody>
    </xdr:sp>
    <xdr:clientData/>
  </xdr:twoCellAnchor>
  <xdr:twoCellAnchor>
    <xdr:from>
      <xdr:col>0</xdr:col>
      <xdr:colOff>133350</xdr:colOff>
      <xdr:row>21</xdr:row>
      <xdr:rowOff>76200</xdr:rowOff>
    </xdr:from>
    <xdr:to>
      <xdr:col>1</xdr:col>
      <xdr:colOff>85725</xdr:colOff>
      <xdr:row>21</xdr:row>
      <xdr:rowOff>209550</xdr:rowOff>
    </xdr:to>
    <xdr:sp macro="" textlink="">
      <xdr:nvSpPr>
        <xdr:cNvPr id="11" name="Rectangle 97" descr="11&#10;">
          <a:extLst>
            <a:ext uri="{FF2B5EF4-FFF2-40B4-BE49-F238E27FC236}">
              <a16:creationId xmlns:a16="http://schemas.microsoft.com/office/drawing/2014/main" id="{00000000-0008-0000-0D00-00000B000000}"/>
            </a:ext>
          </a:extLst>
        </xdr:cNvPr>
        <xdr:cNvSpPr>
          <a:spLocks noChangeArrowheads="1"/>
        </xdr:cNvSpPr>
      </xdr:nvSpPr>
      <xdr:spPr bwMode="auto">
        <a:xfrm>
          <a:off x="133350" y="451326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7</a:t>
          </a:r>
        </a:p>
      </xdr:txBody>
    </xdr:sp>
    <xdr:clientData/>
  </xdr:twoCellAnchor>
  <xdr:twoCellAnchor>
    <xdr:from>
      <xdr:col>0</xdr:col>
      <xdr:colOff>133350</xdr:colOff>
      <xdr:row>22</xdr:row>
      <xdr:rowOff>76200</xdr:rowOff>
    </xdr:from>
    <xdr:to>
      <xdr:col>1</xdr:col>
      <xdr:colOff>85725</xdr:colOff>
      <xdr:row>22</xdr:row>
      <xdr:rowOff>219075</xdr:rowOff>
    </xdr:to>
    <xdr:sp macro="" textlink="">
      <xdr:nvSpPr>
        <xdr:cNvPr id="12" name="Rectangle 98" descr="11&#10;">
          <a:extLst>
            <a:ext uri="{FF2B5EF4-FFF2-40B4-BE49-F238E27FC236}">
              <a16:creationId xmlns:a16="http://schemas.microsoft.com/office/drawing/2014/main" id="{00000000-0008-0000-0D00-00000C000000}"/>
            </a:ext>
          </a:extLst>
        </xdr:cNvPr>
        <xdr:cNvSpPr>
          <a:spLocks noChangeArrowheads="1"/>
        </xdr:cNvSpPr>
      </xdr:nvSpPr>
      <xdr:spPr bwMode="auto">
        <a:xfrm>
          <a:off x="133350" y="479901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8</a:t>
          </a:r>
        </a:p>
      </xdr:txBody>
    </xdr:sp>
    <xdr:clientData/>
  </xdr:twoCellAnchor>
  <xdr:twoCellAnchor>
    <xdr:from>
      <xdr:col>0</xdr:col>
      <xdr:colOff>133350</xdr:colOff>
      <xdr:row>23</xdr:row>
      <xdr:rowOff>76200</xdr:rowOff>
    </xdr:from>
    <xdr:to>
      <xdr:col>1</xdr:col>
      <xdr:colOff>85725</xdr:colOff>
      <xdr:row>23</xdr:row>
      <xdr:rowOff>219075</xdr:rowOff>
    </xdr:to>
    <xdr:sp macro="" textlink="">
      <xdr:nvSpPr>
        <xdr:cNvPr id="13" name="Rectangle 99" descr="11&#10;">
          <a:extLst>
            <a:ext uri="{FF2B5EF4-FFF2-40B4-BE49-F238E27FC236}">
              <a16:creationId xmlns:a16="http://schemas.microsoft.com/office/drawing/2014/main" id="{00000000-0008-0000-0D00-00000D000000}"/>
            </a:ext>
          </a:extLst>
        </xdr:cNvPr>
        <xdr:cNvSpPr>
          <a:spLocks noChangeArrowheads="1"/>
        </xdr:cNvSpPr>
      </xdr:nvSpPr>
      <xdr:spPr bwMode="auto">
        <a:xfrm>
          <a:off x="133350" y="508476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9</a:t>
          </a:r>
        </a:p>
      </xdr:txBody>
    </xdr:sp>
    <xdr:clientData/>
  </xdr:twoCellAnchor>
  <xdr:twoCellAnchor>
    <xdr:from>
      <xdr:col>0</xdr:col>
      <xdr:colOff>133350</xdr:colOff>
      <xdr:row>24</xdr:row>
      <xdr:rowOff>76200</xdr:rowOff>
    </xdr:from>
    <xdr:to>
      <xdr:col>1</xdr:col>
      <xdr:colOff>85725</xdr:colOff>
      <xdr:row>24</xdr:row>
      <xdr:rowOff>209550</xdr:rowOff>
    </xdr:to>
    <xdr:sp macro="" textlink="">
      <xdr:nvSpPr>
        <xdr:cNvPr id="14" name="Rectangle 100" descr="11&#10;">
          <a:extLst>
            <a:ext uri="{FF2B5EF4-FFF2-40B4-BE49-F238E27FC236}">
              <a16:creationId xmlns:a16="http://schemas.microsoft.com/office/drawing/2014/main" id="{00000000-0008-0000-0D00-00000E000000}"/>
            </a:ext>
          </a:extLst>
        </xdr:cNvPr>
        <xdr:cNvSpPr>
          <a:spLocks noChangeArrowheads="1"/>
        </xdr:cNvSpPr>
      </xdr:nvSpPr>
      <xdr:spPr bwMode="auto">
        <a:xfrm>
          <a:off x="133350" y="537051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10</a:t>
          </a:r>
        </a:p>
      </xdr:txBody>
    </xdr:sp>
    <xdr:clientData/>
  </xdr:twoCellAnchor>
  <xdr:twoCellAnchor>
    <xdr:from>
      <xdr:col>0</xdr:col>
      <xdr:colOff>133350</xdr:colOff>
      <xdr:row>25</xdr:row>
      <xdr:rowOff>76200</xdr:rowOff>
    </xdr:from>
    <xdr:to>
      <xdr:col>1</xdr:col>
      <xdr:colOff>85725</xdr:colOff>
      <xdr:row>25</xdr:row>
      <xdr:rowOff>209550</xdr:rowOff>
    </xdr:to>
    <xdr:sp macro="" textlink="">
      <xdr:nvSpPr>
        <xdr:cNvPr id="15" name="Rectangle 101" descr="11&#10;">
          <a:extLst>
            <a:ext uri="{FF2B5EF4-FFF2-40B4-BE49-F238E27FC236}">
              <a16:creationId xmlns:a16="http://schemas.microsoft.com/office/drawing/2014/main" id="{00000000-0008-0000-0D00-00000F000000}"/>
            </a:ext>
          </a:extLst>
        </xdr:cNvPr>
        <xdr:cNvSpPr>
          <a:spLocks noChangeArrowheads="1"/>
        </xdr:cNvSpPr>
      </xdr:nvSpPr>
      <xdr:spPr bwMode="auto">
        <a:xfrm>
          <a:off x="133350" y="565626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11</a:t>
          </a:r>
        </a:p>
      </xdr:txBody>
    </xdr:sp>
    <xdr:clientData/>
  </xdr:twoCellAnchor>
  <xdr:twoCellAnchor>
    <xdr:from>
      <xdr:col>0</xdr:col>
      <xdr:colOff>133350</xdr:colOff>
      <xdr:row>26</xdr:row>
      <xdr:rowOff>76200</xdr:rowOff>
    </xdr:from>
    <xdr:to>
      <xdr:col>1</xdr:col>
      <xdr:colOff>85725</xdr:colOff>
      <xdr:row>26</xdr:row>
      <xdr:rowOff>219075</xdr:rowOff>
    </xdr:to>
    <xdr:sp macro="" textlink="">
      <xdr:nvSpPr>
        <xdr:cNvPr id="16" name="Rectangle 102" descr="11&#10;">
          <a:extLst>
            <a:ext uri="{FF2B5EF4-FFF2-40B4-BE49-F238E27FC236}">
              <a16:creationId xmlns:a16="http://schemas.microsoft.com/office/drawing/2014/main" id="{00000000-0008-0000-0D00-000010000000}"/>
            </a:ext>
          </a:extLst>
        </xdr:cNvPr>
        <xdr:cNvSpPr>
          <a:spLocks noChangeArrowheads="1"/>
        </xdr:cNvSpPr>
      </xdr:nvSpPr>
      <xdr:spPr bwMode="auto">
        <a:xfrm>
          <a:off x="133350" y="594201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12</a:t>
          </a:r>
        </a:p>
      </xdr:txBody>
    </xdr:sp>
    <xdr:clientData/>
  </xdr:twoCellAnchor>
  <xdr:twoCellAnchor>
    <xdr:from>
      <xdr:col>0</xdr:col>
      <xdr:colOff>133350</xdr:colOff>
      <xdr:row>27</xdr:row>
      <xdr:rowOff>76200</xdr:rowOff>
    </xdr:from>
    <xdr:to>
      <xdr:col>1</xdr:col>
      <xdr:colOff>85725</xdr:colOff>
      <xdr:row>27</xdr:row>
      <xdr:rowOff>209550</xdr:rowOff>
    </xdr:to>
    <xdr:sp macro="" textlink="">
      <xdr:nvSpPr>
        <xdr:cNvPr id="17" name="Rectangle 103" descr="11&#10;">
          <a:extLst>
            <a:ext uri="{FF2B5EF4-FFF2-40B4-BE49-F238E27FC236}">
              <a16:creationId xmlns:a16="http://schemas.microsoft.com/office/drawing/2014/main" id="{00000000-0008-0000-0D00-000011000000}"/>
            </a:ext>
          </a:extLst>
        </xdr:cNvPr>
        <xdr:cNvSpPr>
          <a:spLocks noChangeArrowheads="1"/>
        </xdr:cNvSpPr>
      </xdr:nvSpPr>
      <xdr:spPr bwMode="auto">
        <a:xfrm>
          <a:off x="133350" y="622776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13</a:t>
          </a:r>
        </a:p>
      </xdr:txBody>
    </xdr:sp>
    <xdr:clientData/>
  </xdr:twoCellAnchor>
  <xdr:twoCellAnchor>
    <xdr:from>
      <xdr:col>0</xdr:col>
      <xdr:colOff>133350</xdr:colOff>
      <xdr:row>28</xdr:row>
      <xdr:rowOff>76200</xdr:rowOff>
    </xdr:from>
    <xdr:to>
      <xdr:col>1</xdr:col>
      <xdr:colOff>85725</xdr:colOff>
      <xdr:row>28</xdr:row>
      <xdr:rowOff>209550</xdr:rowOff>
    </xdr:to>
    <xdr:sp macro="" textlink="">
      <xdr:nvSpPr>
        <xdr:cNvPr id="18" name="Rectangle 104" descr="11&#10;">
          <a:extLst>
            <a:ext uri="{FF2B5EF4-FFF2-40B4-BE49-F238E27FC236}">
              <a16:creationId xmlns:a16="http://schemas.microsoft.com/office/drawing/2014/main" id="{00000000-0008-0000-0D00-000012000000}"/>
            </a:ext>
          </a:extLst>
        </xdr:cNvPr>
        <xdr:cNvSpPr>
          <a:spLocks noChangeArrowheads="1"/>
        </xdr:cNvSpPr>
      </xdr:nvSpPr>
      <xdr:spPr bwMode="auto">
        <a:xfrm>
          <a:off x="133350" y="651351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14</a:t>
          </a:r>
        </a:p>
      </xdr:txBody>
    </xdr:sp>
    <xdr:clientData/>
  </xdr:twoCellAnchor>
  <xdr:twoCellAnchor>
    <xdr:from>
      <xdr:col>0</xdr:col>
      <xdr:colOff>133350</xdr:colOff>
      <xdr:row>29</xdr:row>
      <xdr:rowOff>76200</xdr:rowOff>
    </xdr:from>
    <xdr:to>
      <xdr:col>1</xdr:col>
      <xdr:colOff>85725</xdr:colOff>
      <xdr:row>29</xdr:row>
      <xdr:rowOff>219075</xdr:rowOff>
    </xdr:to>
    <xdr:sp macro="" textlink="">
      <xdr:nvSpPr>
        <xdr:cNvPr id="19" name="Rectangle 105" descr="11&#10;">
          <a:extLst>
            <a:ext uri="{FF2B5EF4-FFF2-40B4-BE49-F238E27FC236}">
              <a16:creationId xmlns:a16="http://schemas.microsoft.com/office/drawing/2014/main" id="{00000000-0008-0000-0D00-000013000000}"/>
            </a:ext>
          </a:extLst>
        </xdr:cNvPr>
        <xdr:cNvSpPr>
          <a:spLocks noChangeArrowheads="1"/>
        </xdr:cNvSpPr>
      </xdr:nvSpPr>
      <xdr:spPr bwMode="auto">
        <a:xfrm>
          <a:off x="133350" y="679926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15</a:t>
          </a:r>
        </a:p>
      </xdr:txBody>
    </xdr:sp>
    <xdr:clientData/>
  </xdr:twoCellAnchor>
  <xdr:twoCellAnchor>
    <xdr:from>
      <xdr:col>31</xdr:col>
      <xdr:colOff>112939</xdr:colOff>
      <xdr:row>29</xdr:row>
      <xdr:rowOff>42862</xdr:rowOff>
    </xdr:from>
    <xdr:to>
      <xdr:col>32</xdr:col>
      <xdr:colOff>108896</xdr:colOff>
      <xdr:row>30</xdr:row>
      <xdr:rowOff>33337</xdr:rowOff>
    </xdr:to>
    <xdr:sp macro="" textlink="">
      <xdr:nvSpPr>
        <xdr:cNvPr id="30" name="Text Box 116">
          <a:extLst>
            <a:ext uri="{FF2B5EF4-FFF2-40B4-BE49-F238E27FC236}">
              <a16:creationId xmlns:a16="http://schemas.microsoft.com/office/drawing/2014/main" id="{00000000-0008-0000-0D00-00001E000000}"/>
            </a:ext>
          </a:extLst>
        </xdr:cNvPr>
        <xdr:cNvSpPr txBox="1">
          <a:spLocks noChangeArrowheads="1"/>
        </xdr:cNvSpPr>
      </xdr:nvSpPr>
      <xdr:spPr bwMode="auto">
        <a:xfrm>
          <a:off x="6904264" y="6767512"/>
          <a:ext cx="215032" cy="2762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33</xdr:col>
      <xdr:colOff>0</xdr:colOff>
      <xdr:row>1</xdr:row>
      <xdr:rowOff>0</xdr:rowOff>
    </xdr:from>
    <xdr:to>
      <xdr:col>50</xdr:col>
      <xdr:colOff>0</xdr:colOff>
      <xdr:row>3</xdr:row>
      <xdr:rowOff>0</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bwMode="auto">
        <a:xfrm>
          <a:off x="7334250" y="174625"/>
          <a:ext cx="3778250" cy="396875"/>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30</xdr:col>
      <xdr:colOff>112113</xdr:colOff>
      <xdr:row>16</xdr:row>
      <xdr:rowOff>210089</xdr:rowOff>
    </xdr:from>
    <xdr:to>
      <xdr:col>31</xdr:col>
      <xdr:colOff>150213</xdr:colOff>
      <xdr:row>18</xdr:row>
      <xdr:rowOff>60344</xdr:rowOff>
    </xdr:to>
    <xdr:sp macro="" textlink="">
      <xdr:nvSpPr>
        <xdr:cNvPr id="15" name="Text Box 51">
          <a:extLst>
            <a:ext uri="{FF2B5EF4-FFF2-40B4-BE49-F238E27FC236}">
              <a16:creationId xmlns:a16="http://schemas.microsoft.com/office/drawing/2014/main" id="{00000000-0008-0000-1000-00000F000000}"/>
            </a:ext>
          </a:extLst>
        </xdr:cNvPr>
        <xdr:cNvSpPr txBox="1">
          <a:spLocks noChangeArrowheads="1"/>
        </xdr:cNvSpPr>
      </xdr:nvSpPr>
      <xdr:spPr bwMode="auto">
        <a:xfrm>
          <a:off x="6667554" y="3950052"/>
          <a:ext cx="256615" cy="270476"/>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112113</xdr:colOff>
      <xdr:row>25</xdr:row>
      <xdr:rowOff>199808</xdr:rowOff>
    </xdr:from>
    <xdr:to>
      <xdr:col>31</xdr:col>
      <xdr:colOff>101495</xdr:colOff>
      <xdr:row>26</xdr:row>
      <xdr:rowOff>199809</xdr:rowOff>
    </xdr:to>
    <xdr:sp macro="" textlink="">
      <xdr:nvSpPr>
        <xdr:cNvPr id="16" name="Text Box 52">
          <a:extLst>
            <a:ext uri="{FF2B5EF4-FFF2-40B4-BE49-F238E27FC236}">
              <a16:creationId xmlns:a16="http://schemas.microsoft.com/office/drawing/2014/main" id="{00000000-0008-0000-1000-000010000000}"/>
            </a:ext>
          </a:extLst>
        </xdr:cNvPr>
        <xdr:cNvSpPr txBox="1">
          <a:spLocks noChangeArrowheads="1"/>
        </xdr:cNvSpPr>
      </xdr:nvSpPr>
      <xdr:spPr bwMode="auto">
        <a:xfrm>
          <a:off x="6667554" y="6001654"/>
          <a:ext cx="207897" cy="210111"/>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112113</xdr:colOff>
      <xdr:row>35</xdr:row>
      <xdr:rowOff>1776</xdr:rowOff>
    </xdr:from>
    <xdr:to>
      <xdr:col>31</xdr:col>
      <xdr:colOff>97592</xdr:colOff>
      <xdr:row>36</xdr:row>
      <xdr:rowOff>47371</xdr:rowOff>
    </xdr:to>
    <xdr:sp macro="" textlink="">
      <xdr:nvSpPr>
        <xdr:cNvPr id="17" name="Text Box 53">
          <a:extLst>
            <a:ext uri="{FF2B5EF4-FFF2-40B4-BE49-F238E27FC236}">
              <a16:creationId xmlns:a16="http://schemas.microsoft.com/office/drawing/2014/main" id="{00000000-0008-0000-1000-000011000000}"/>
            </a:ext>
          </a:extLst>
        </xdr:cNvPr>
        <xdr:cNvSpPr txBox="1">
          <a:spLocks noChangeArrowheads="1"/>
        </xdr:cNvSpPr>
      </xdr:nvSpPr>
      <xdr:spPr bwMode="auto">
        <a:xfrm>
          <a:off x="6684363" y="8059926"/>
          <a:ext cx="204554" cy="25514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xdr:col>
      <xdr:colOff>114300</xdr:colOff>
      <xdr:row>7</xdr:row>
      <xdr:rowOff>1266</xdr:rowOff>
    </xdr:from>
    <xdr:to>
      <xdr:col>3</xdr:col>
      <xdr:colOff>114300</xdr:colOff>
      <xdr:row>7</xdr:row>
      <xdr:rowOff>200961</xdr:rowOff>
    </xdr:to>
    <xdr:sp macro="" textlink="">
      <xdr:nvSpPr>
        <xdr:cNvPr id="18" name="Text Box 55">
          <a:extLst>
            <a:ext uri="{FF2B5EF4-FFF2-40B4-BE49-F238E27FC236}">
              <a16:creationId xmlns:a16="http://schemas.microsoft.com/office/drawing/2014/main" id="{00000000-0008-0000-1000-000012000000}"/>
            </a:ext>
          </a:extLst>
        </xdr:cNvPr>
        <xdr:cNvSpPr txBox="1">
          <a:spLocks noChangeArrowheads="1"/>
        </xdr:cNvSpPr>
      </xdr:nvSpPr>
      <xdr:spPr bwMode="auto">
        <a:xfrm>
          <a:off x="554762" y="1677776"/>
          <a:ext cx="220232" cy="19969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16</xdr:col>
      <xdr:colOff>61913</xdr:colOff>
      <xdr:row>15</xdr:row>
      <xdr:rowOff>171451</xdr:rowOff>
    </xdr:from>
    <xdr:to>
      <xdr:col>18</xdr:col>
      <xdr:colOff>163763</xdr:colOff>
      <xdr:row>15</xdr:row>
      <xdr:rowOff>171451</xdr:rowOff>
    </xdr:to>
    <xdr:sp macro="" textlink="">
      <xdr:nvSpPr>
        <xdr:cNvPr id="65144" name="Line 196">
          <a:extLst>
            <a:ext uri="{FF2B5EF4-FFF2-40B4-BE49-F238E27FC236}">
              <a16:creationId xmlns:a16="http://schemas.microsoft.com/office/drawing/2014/main" id="{00000000-0008-0000-1000-000078FE0000}"/>
            </a:ext>
          </a:extLst>
        </xdr:cNvPr>
        <xdr:cNvSpPr>
          <a:spLocks noChangeShapeType="1"/>
        </xdr:cNvSpPr>
      </xdr:nvSpPr>
      <xdr:spPr bwMode="auto">
        <a:xfrm>
          <a:off x="3567113"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52388</xdr:colOff>
      <xdr:row>15</xdr:row>
      <xdr:rowOff>171451</xdr:rowOff>
    </xdr:from>
    <xdr:to>
      <xdr:col>24</xdr:col>
      <xdr:colOff>154238</xdr:colOff>
      <xdr:row>15</xdr:row>
      <xdr:rowOff>171451</xdr:rowOff>
    </xdr:to>
    <xdr:sp macro="" textlink="">
      <xdr:nvSpPr>
        <xdr:cNvPr id="65145" name="Line 197">
          <a:extLst>
            <a:ext uri="{FF2B5EF4-FFF2-40B4-BE49-F238E27FC236}">
              <a16:creationId xmlns:a16="http://schemas.microsoft.com/office/drawing/2014/main" id="{00000000-0008-0000-1000-000079FE0000}"/>
            </a:ext>
          </a:extLst>
        </xdr:cNvPr>
        <xdr:cNvSpPr>
          <a:spLocks noChangeShapeType="1"/>
        </xdr:cNvSpPr>
      </xdr:nvSpPr>
      <xdr:spPr bwMode="auto">
        <a:xfrm>
          <a:off x="4872038"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61913</xdr:colOff>
      <xdr:row>15</xdr:row>
      <xdr:rowOff>171451</xdr:rowOff>
    </xdr:from>
    <xdr:to>
      <xdr:col>29</xdr:col>
      <xdr:colOff>163763</xdr:colOff>
      <xdr:row>15</xdr:row>
      <xdr:rowOff>171451</xdr:rowOff>
    </xdr:to>
    <xdr:sp macro="" textlink="">
      <xdr:nvSpPr>
        <xdr:cNvPr id="65146" name="Line 199">
          <a:extLst>
            <a:ext uri="{FF2B5EF4-FFF2-40B4-BE49-F238E27FC236}">
              <a16:creationId xmlns:a16="http://schemas.microsoft.com/office/drawing/2014/main" id="{00000000-0008-0000-1000-00007AFE0000}"/>
            </a:ext>
          </a:extLst>
        </xdr:cNvPr>
        <xdr:cNvSpPr>
          <a:spLocks noChangeShapeType="1"/>
        </xdr:cNvSpPr>
      </xdr:nvSpPr>
      <xdr:spPr bwMode="auto">
        <a:xfrm>
          <a:off x="5976938"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111029</xdr:colOff>
      <xdr:row>43</xdr:row>
      <xdr:rowOff>206984</xdr:rowOff>
    </xdr:from>
    <xdr:to>
      <xdr:col>31</xdr:col>
      <xdr:colOff>98694</xdr:colOff>
      <xdr:row>45</xdr:row>
      <xdr:rowOff>39126</xdr:rowOff>
    </xdr:to>
    <xdr:sp macro="" textlink="">
      <xdr:nvSpPr>
        <xdr:cNvPr id="35" name="Text Box 221">
          <a:extLst>
            <a:ext uri="{FF2B5EF4-FFF2-40B4-BE49-F238E27FC236}">
              <a16:creationId xmlns:a16="http://schemas.microsoft.com/office/drawing/2014/main" id="{00000000-0008-0000-1000-000023000000}"/>
            </a:ext>
          </a:extLst>
        </xdr:cNvPr>
        <xdr:cNvSpPr txBox="1">
          <a:spLocks noChangeArrowheads="1"/>
        </xdr:cNvSpPr>
      </xdr:nvSpPr>
      <xdr:spPr bwMode="auto">
        <a:xfrm>
          <a:off x="6666470" y="10132594"/>
          <a:ext cx="206180" cy="252363"/>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16</xdr:col>
      <xdr:colOff>61913</xdr:colOff>
      <xdr:row>24</xdr:row>
      <xdr:rowOff>171451</xdr:rowOff>
    </xdr:from>
    <xdr:to>
      <xdr:col>18</xdr:col>
      <xdr:colOff>163763</xdr:colOff>
      <xdr:row>24</xdr:row>
      <xdr:rowOff>171451</xdr:rowOff>
    </xdr:to>
    <xdr:sp macro="" textlink="">
      <xdr:nvSpPr>
        <xdr:cNvPr id="33" name="Line 196">
          <a:extLst>
            <a:ext uri="{FF2B5EF4-FFF2-40B4-BE49-F238E27FC236}">
              <a16:creationId xmlns:a16="http://schemas.microsoft.com/office/drawing/2014/main" id="{00000000-0008-0000-1000-000021000000}"/>
            </a:ext>
          </a:extLst>
        </xdr:cNvPr>
        <xdr:cNvSpPr>
          <a:spLocks noChangeShapeType="1"/>
        </xdr:cNvSpPr>
      </xdr:nvSpPr>
      <xdr:spPr bwMode="auto">
        <a:xfrm>
          <a:off x="3567113"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52388</xdr:colOff>
      <xdr:row>24</xdr:row>
      <xdr:rowOff>171451</xdr:rowOff>
    </xdr:from>
    <xdr:to>
      <xdr:col>24</xdr:col>
      <xdr:colOff>154238</xdr:colOff>
      <xdr:row>24</xdr:row>
      <xdr:rowOff>171451</xdr:rowOff>
    </xdr:to>
    <xdr:sp macro="" textlink="">
      <xdr:nvSpPr>
        <xdr:cNvPr id="34" name="Line 197">
          <a:extLst>
            <a:ext uri="{FF2B5EF4-FFF2-40B4-BE49-F238E27FC236}">
              <a16:creationId xmlns:a16="http://schemas.microsoft.com/office/drawing/2014/main" id="{00000000-0008-0000-1000-000022000000}"/>
            </a:ext>
          </a:extLst>
        </xdr:cNvPr>
        <xdr:cNvSpPr>
          <a:spLocks noChangeShapeType="1"/>
        </xdr:cNvSpPr>
      </xdr:nvSpPr>
      <xdr:spPr bwMode="auto">
        <a:xfrm>
          <a:off x="4872038"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61913</xdr:colOff>
      <xdr:row>24</xdr:row>
      <xdr:rowOff>171451</xdr:rowOff>
    </xdr:from>
    <xdr:to>
      <xdr:col>29</xdr:col>
      <xdr:colOff>163763</xdr:colOff>
      <xdr:row>24</xdr:row>
      <xdr:rowOff>171451</xdr:rowOff>
    </xdr:to>
    <xdr:sp macro="" textlink="">
      <xdr:nvSpPr>
        <xdr:cNvPr id="36" name="Line 199">
          <a:extLst>
            <a:ext uri="{FF2B5EF4-FFF2-40B4-BE49-F238E27FC236}">
              <a16:creationId xmlns:a16="http://schemas.microsoft.com/office/drawing/2014/main" id="{00000000-0008-0000-1000-000024000000}"/>
            </a:ext>
          </a:extLst>
        </xdr:cNvPr>
        <xdr:cNvSpPr>
          <a:spLocks noChangeShapeType="1"/>
        </xdr:cNvSpPr>
      </xdr:nvSpPr>
      <xdr:spPr bwMode="auto">
        <a:xfrm>
          <a:off x="5976938"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61913</xdr:colOff>
      <xdr:row>33</xdr:row>
      <xdr:rowOff>171451</xdr:rowOff>
    </xdr:from>
    <xdr:to>
      <xdr:col>18</xdr:col>
      <xdr:colOff>163763</xdr:colOff>
      <xdr:row>33</xdr:row>
      <xdr:rowOff>171451</xdr:rowOff>
    </xdr:to>
    <xdr:sp macro="" textlink="">
      <xdr:nvSpPr>
        <xdr:cNvPr id="37" name="Line 196">
          <a:extLst>
            <a:ext uri="{FF2B5EF4-FFF2-40B4-BE49-F238E27FC236}">
              <a16:creationId xmlns:a16="http://schemas.microsoft.com/office/drawing/2014/main" id="{00000000-0008-0000-1000-000025000000}"/>
            </a:ext>
          </a:extLst>
        </xdr:cNvPr>
        <xdr:cNvSpPr>
          <a:spLocks noChangeShapeType="1"/>
        </xdr:cNvSpPr>
      </xdr:nvSpPr>
      <xdr:spPr bwMode="auto">
        <a:xfrm>
          <a:off x="3567113"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52388</xdr:colOff>
      <xdr:row>33</xdr:row>
      <xdr:rowOff>171451</xdr:rowOff>
    </xdr:from>
    <xdr:to>
      <xdr:col>24</xdr:col>
      <xdr:colOff>154238</xdr:colOff>
      <xdr:row>33</xdr:row>
      <xdr:rowOff>171451</xdr:rowOff>
    </xdr:to>
    <xdr:sp macro="" textlink="">
      <xdr:nvSpPr>
        <xdr:cNvPr id="38" name="Line 197">
          <a:extLst>
            <a:ext uri="{FF2B5EF4-FFF2-40B4-BE49-F238E27FC236}">
              <a16:creationId xmlns:a16="http://schemas.microsoft.com/office/drawing/2014/main" id="{00000000-0008-0000-1000-000026000000}"/>
            </a:ext>
          </a:extLst>
        </xdr:cNvPr>
        <xdr:cNvSpPr>
          <a:spLocks noChangeShapeType="1"/>
        </xdr:cNvSpPr>
      </xdr:nvSpPr>
      <xdr:spPr bwMode="auto">
        <a:xfrm>
          <a:off x="4872038"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61913</xdr:colOff>
      <xdr:row>33</xdr:row>
      <xdr:rowOff>171451</xdr:rowOff>
    </xdr:from>
    <xdr:to>
      <xdr:col>29</xdr:col>
      <xdr:colOff>163763</xdr:colOff>
      <xdr:row>33</xdr:row>
      <xdr:rowOff>171451</xdr:rowOff>
    </xdr:to>
    <xdr:sp macro="" textlink="">
      <xdr:nvSpPr>
        <xdr:cNvPr id="39" name="Line 199">
          <a:extLst>
            <a:ext uri="{FF2B5EF4-FFF2-40B4-BE49-F238E27FC236}">
              <a16:creationId xmlns:a16="http://schemas.microsoft.com/office/drawing/2014/main" id="{00000000-0008-0000-1000-000027000000}"/>
            </a:ext>
          </a:extLst>
        </xdr:cNvPr>
        <xdr:cNvSpPr>
          <a:spLocks noChangeShapeType="1"/>
        </xdr:cNvSpPr>
      </xdr:nvSpPr>
      <xdr:spPr bwMode="auto">
        <a:xfrm>
          <a:off x="5976938"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61913</xdr:colOff>
      <xdr:row>42</xdr:row>
      <xdr:rowOff>171451</xdr:rowOff>
    </xdr:from>
    <xdr:to>
      <xdr:col>18</xdr:col>
      <xdr:colOff>163763</xdr:colOff>
      <xdr:row>42</xdr:row>
      <xdr:rowOff>171451</xdr:rowOff>
    </xdr:to>
    <xdr:sp macro="" textlink="">
      <xdr:nvSpPr>
        <xdr:cNvPr id="40" name="Line 196">
          <a:extLst>
            <a:ext uri="{FF2B5EF4-FFF2-40B4-BE49-F238E27FC236}">
              <a16:creationId xmlns:a16="http://schemas.microsoft.com/office/drawing/2014/main" id="{00000000-0008-0000-1000-000028000000}"/>
            </a:ext>
          </a:extLst>
        </xdr:cNvPr>
        <xdr:cNvSpPr>
          <a:spLocks noChangeShapeType="1"/>
        </xdr:cNvSpPr>
      </xdr:nvSpPr>
      <xdr:spPr bwMode="auto">
        <a:xfrm>
          <a:off x="3567113"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52388</xdr:colOff>
      <xdr:row>42</xdr:row>
      <xdr:rowOff>171451</xdr:rowOff>
    </xdr:from>
    <xdr:to>
      <xdr:col>24</xdr:col>
      <xdr:colOff>154238</xdr:colOff>
      <xdr:row>42</xdr:row>
      <xdr:rowOff>171451</xdr:rowOff>
    </xdr:to>
    <xdr:sp macro="" textlink="">
      <xdr:nvSpPr>
        <xdr:cNvPr id="41" name="Line 197">
          <a:extLst>
            <a:ext uri="{FF2B5EF4-FFF2-40B4-BE49-F238E27FC236}">
              <a16:creationId xmlns:a16="http://schemas.microsoft.com/office/drawing/2014/main" id="{00000000-0008-0000-1000-000029000000}"/>
            </a:ext>
          </a:extLst>
        </xdr:cNvPr>
        <xdr:cNvSpPr>
          <a:spLocks noChangeShapeType="1"/>
        </xdr:cNvSpPr>
      </xdr:nvSpPr>
      <xdr:spPr bwMode="auto">
        <a:xfrm>
          <a:off x="4872038"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61913</xdr:colOff>
      <xdr:row>42</xdr:row>
      <xdr:rowOff>171451</xdr:rowOff>
    </xdr:from>
    <xdr:to>
      <xdr:col>29</xdr:col>
      <xdr:colOff>163763</xdr:colOff>
      <xdr:row>42</xdr:row>
      <xdr:rowOff>171451</xdr:rowOff>
    </xdr:to>
    <xdr:sp macro="" textlink="">
      <xdr:nvSpPr>
        <xdr:cNvPr id="42" name="Line 199">
          <a:extLst>
            <a:ext uri="{FF2B5EF4-FFF2-40B4-BE49-F238E27FC236}">
              <a16:creationId xmlns:a16="http://schemas.microsoft.com/office/drawing/2014/main" id="{00000000-0008-0000-1000-00002A000000}"/>
            </a:ext>
          </a:extLst>
        </xdr:cNvPr>
        <xdr:cNvSpPr>
          <a:spLocks noChangeShapeType="1"/>
        </xdr:cNvSpPr>
      </xdr:nvSpPr>
      <xdr:spPr bwMode="auto">
        <a:xfrm>
          <a:off x="5976938"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30</xdr:col>
      <xdr:colOff>111955</xdr:colOff>
      <xdr:row>15</xdr:row>
      <xdr:rowOff>206139</xdr:rowOff>
    </xdr:from>
    <xdr:to>
      <xdr:col>31</xdr:col>
      <xdr:colOff>83380</xdr:colOff>
      <xdr:row>16</xdr:row>
      <xdr:rowOff>191923</xdr:rowOff>
    </xdr:to>
    <xdr:sp macro="" textlink="">
      <xdr:nvSpPr>
        <xdr:cNvPr id="7" name="Text Box 60">
          <a:extLst>
            <a:ext uri="{FF2B5EF4-FFF2-40B4-BE49-F238E27FC236}">
              <a16:creationId xmlns:a16="http://schemas.microsoft.com/office/drawing/2014/main" id="{00000000-0008-0000-1100-000007000000}"/>
            </a:ext>
          </a:extLst>
        </xdr:cNvPr>
        <xdr:cNvSpPr txBox="1">
          <a:spLocks noChangeArrowheads="1"/>
        </xdr:cNvSpPr>
      </xdr:nvSpPr>
      <xdr:spPr bwMode="auto">
        <a:xfrm>
          <a:off x="6684205" y="3482739"/>
          <a:ext cx="190500" cy="195334"/>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xdr:col>
      <xdr:colOff>114300</xdr:colOff>
      <xdr:row>6</xdr:row>
      <xdr:rowOff>306</xdr:rowOff>
    </xdr:from>
    <xdr:to>
      <xdr:col>3</xdr:col>
      <xdr:colOff>114300</xdr:colOff>
      <xdr:row>7</xdr:row>
      <xdr:rowOff>18435</xdr:rowOff>
    </xdr:to>
    <xdr:sp macro="" textlink="">
      <xdr:nvSpPr>
        <xdr:cNvPr id="8" name="Text Box 61">
          <a:extLst>
            <a:ext uri="{FF2B5EF4-FFF2-40B4-BE49-F238E27FC236}">
              <a16:creationId xmlns:a16="http://schemas.microsoft.com/office/drawing/2014/main" id="{00000000-0008-0000-1100-000008000000}"/>
            </a:ext>
          </a:extLst>
        </xdr:cNvPr>
        <xdr:cNvSpPr txBox="1">
          <a:spLocks noChangeArrowheads="1"/>
        </xdr:cNvSpPr>
      </xdr:nvSpPr>
      <xdr:spPr bwMode="auto">
        <a:xfrm>
          <a:off x="550606" y="1217048"/>
          <a:ext cx="218154" cy="227064"/>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113093</xdr:colOff>
      <xdr:row>26</xdr:row>
      <xdr:rowOff>5972</xdr:rowOff>
    </xdr:from>
    <xdr:to>
      <xdr:col>31</xdr:col>
      <xdr:colOff>107158</xdr:colOff>
      <xdr:row>27</xdr:row>
      <xdr:rowOff>17772</xdr:rowOff>
    </xdr:to>
    <xdr:sp macro="" textlink="">
      <xdr:nvSpPr>
        <xdr:cNvPr id="9" name="Text Box 66">
          <a:extLst>
            <a:ext uri="{FF2B5EF4-FFF2-40B4-BE49-F238E27FC236}">
              <a16:creationId xmlns:a16="http://schemas.microsoft.com/office/drawing/2014/main" id="{00000000-0008-0000-1100-000009000000}"/>
            </a:ext>
          </a:extLst>
        </xdr:cNvPr>
        <xdr:cNvSpPr txBox="1">
          <a:spLocks noChangeArrowheads="1"/>
        </xdr:cNvSpPr>
      </xdr:nvSpPr>
      <xdr:spPr bwMode="auto">
        <a:xfrm>
          <a:off x="6685343" y="5759072"/>
          <a:ext cx="213140" cy="22135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111955</xdr:colOff>
      <xdr:row>46</xdr:row>
      <xdr:rowOff>1989</xdr:rowOff>
    </xdr:from>
    <xdr:to>
      <xdr:col>31</xdr:col>
      <xdr:colOff>98307</xdr:colOff>
      <xdr:row>47</xdr:row>
      <xdr:rowOff>14215</xdr:rowOff>
    </xdr:to>
    <xdr:sp macro="" textlink="">
      <xdr:nvSpPr>
        <xdr:cNvPr id="11" name="Text Box 78">
          <a:extLst>
            <a:ext uri="{FF2B5EF4-FFF2-40B4-BE49-F238E27FC236}">
              <a16:creationId xmlns:a16="http://schemas.microsoft.com/office/drawing/2014/main" id="{00000000-0008-0000-1100-00000B000000}"/>
            </a:ext>
          </a:extLst>
        </xdr:cNvPr>
        <xdr:cNvSpPr txBox="1">
          <a:spLocks noChangeArrowheads="1"/>
        </xdr:cNvSpPr>
      </xdr:nvSpPr>
      <xdr:spPr bwMode="auto">
        <a:xfrm>
          <a:off x="6684205" y="10288989"/>
          <a:ext cx="205427" cy="221776"/>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113092</xdr:colOff>
      <xdr:row>35</xdr:row>
      <xdr:rowOff>206847</xdr:rowOff>
    </xdr:from>
    <xdr:to>
      <xdr:col>31</xdr:col>
      <xdr:colOff>116077</xdr:colOff>
      <xdr:row>37</xdr:row>
      <xdr:rowOff>3552</xdr:rowOff>
    </xdr:to>
    <xdr:sp macro="" textlink="">
      <xdr:nvSpPr>
        <xdr:cNvPr id="17" name="Text Box 222">
          <a:extLst>
            <a:ext uri="{FF2B5EF4-FFF2-40B4-BE49-F238E27FC236}">
              <a16:creationId xmlns:a16="http://schemas.microsoft.com/office/drawing/2014/main" id="{00000000-0008-0000-1100-000011000000}"/>
            </a:ext>
          </a:extLst>
        </xdr:cNvPr>
        <xdr:cNvSpPr txBox="1">
          <a:spLocks noChangeArrowheads="1"/>
        </xdr:cNvSpPr>
      </xdr:nvSpPr>
      <xdr:spPr bwMode="auto">
        <a:xfrm>
          <a:off x="6685342" y="8017347"/>
          <a:ext cx="222060" cy="21580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16</xdr:col>
      <xdr:colOff>95250</xdr:colOff>
      <xdr:row>24</xdr:row>
      <xdr:rowOff>184152</xdr:rowOff>
    </xdr:from>
    <xdr:to>
      <xdr:col>18</xdr:col>
      <xdr:colOff>219075</xdr:colOff>
      <xdr:row>24</xdr:row>
      <xdr:rowOff>184152</xdr:rowOff>
    </xdr:to>
    <xdr:sp macro="" textlink="">
      <xdr:nvSpPr>
        <xdr:cNvPr id="66059" name="Line 209">
          <a:extLst>
            <a:ext uri="{FF2B5EF4-FFF2-40B4-BE49-F238E27FC236}">
              <a16:creationId xmlns:a16="http://schemas.microsoft.com/office/drawing/2014/main" id="{00000000-0008-0000-1100-00000B020100}"/>
            </a:ext>
          </a:extLst>
        </xdr:cNvPr>
        <xdr:cNvSpPr>
          <a:spLocks noChangeShapeType="1"/>
        </xdr:cNvSpPr>
      </xdr:nvSpPr>
      <xdr:spPr bwMode="auto">
        <a:xfrm>
          <a:off x="3651250" y="5486402"/>
          <a:ext cx="5683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28575</xdr:colOff>
      <xdr:row>24</xdr:row>
      <xdr:rowOff>184152</xdr:rowOff>
    </xdr:from>
    <xdr:to>
      <xdr:col>24</xdr:col>
      <xdr:colOff>161925</xdr:colOff>
      <xdr:row>24</xdr:row>
      <xdr:rowOff>184152</xdr:rowOff>
    </xdr:to>
    <xdr:sp macro="" textlink="">
      <xdr:nvSpPr>
        <xdr:cNvPr id="66060" name="Line 210">
          <a:extLst>
            <a:ext uri="{FF2B5EF4-FFF2-40B4-BE49-F238E27FC236}">
              <a16:creationId xmlns:a16="http://schemas.microsoft.com/office/drawing/2014/main" id="{00000000-0008-0000-1100-00000C020100}"/>
            </a:ext>
          </a:extLst>
        </xdr:cNvPr>
        <xdr:cNvSpPr>
          <a:spLocks noChangeShapeType="1"/>
        </xdr:cNvSpPr>
      </xdr:nvSpPr>
      <xdr:spPr bwMode="auto">
        <a:xfrm>
          <a:off x="4918075" y="5486402"/>
          <a:ext cx="5778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47625</xdr:colOff>
      <xdr:row>24</xdr:row>
      <xdr:rowOff>184152</xdr:rowOff>
    </xdr:from>
    <xdr:to>
      <xdr:col>29</xdr:col>
      <xdr:colOff>171450</xdr:colOff>
      <xdr:row>24</xdr:row>
      <xdr:rowOff>184152</xdr:rowOff>
    </xdr:to>
    <xdr:sp macro="" textlink="">
      <xdr:nvSpPr>
        <xdr:cNvPr id="66061" name="Line 211">
          <a:extLst>
            <a:ext uri="{FF2B5EF4-FFF2-40B4-BE49-F238E27FC236}">
              <a16:creationId xmlns:a16="http://schemas.microsoft.com/office/drawing/2014/main" id="{00000000-0008-0000-1100-00000D020100}"/>
            </a:ext>
          </a:extLst>
        </xdr:cNvPr>
        <xdr:cNvSpPr>
          <a:spLocks noChangeShapeType="1"/>
        </xdr:cNvSpPr>
      </xdr:nvSpPr>
      <xdr:spPr bwMode="auto">
        <a:xfrm>
          <a:off x="6048375" y="5486402"/>
          <a:ext cx="5683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95250</xdr:colOff>
      <xdr:row>34</xdr:row>
      <xdr:rowOff>184152</xdr:rowOff>
    </xdr:from>
    <xdr:to>
      <xdr:col>18</xdr:col>
      <xdr:colOff>219075</xdr:colOff>
      <xdr:row>34</xdr:row>
      <xdr:rowOff>184152</xdr:rowOff>
    </xdr:to>
    <xdr:sp macro="" textlink="">
      <xdr:nvSpPr>
        <xdr:cNvPr id="66062" name="Line 209">
          <a:extLst>
            <a:ext uri="{FF2B5EF4-FFF2-40B4-BE49-F238E27FC236}">
              <a16:creationId xmlns:a16="http://schemas.microsoft.com/office/drawing/2014/main" id="{00000000-0008-0000-1100-00000E020100}"/>
            </a:ext>
          </a:extLst>
        </xdr:cNvPr>
        <xdr:cNvSpPr>
          <a:spLocks noChangeShapeType="1"/>
        </xdr:cNvSpPr>
      </xdr:nvSpPr>
      <xdr:spPr bwMode="auto">
        <a:xfrm>
          <a:off x="3651250" y="7724777"/>
          <a:ext cx="5683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28575</xdr:colOff>
      <xdr:row>34</xdr:row>
      <xdr:rowOff>184152</xdr:rowOff>
    </xdr:from>
    <xdr:to>
      <xdr:col>24</xdr:col>
      <xdr:colOff>161925</xdr:colOff>
      <xdr:row>34</xdr:row>
      <xdr:rowOff>184152</xdr:rowOff>
    </xdr:to>
    <xdr:sp macro="" textlink="">
      <xdr:nvSpPr>
        <xdr:cNvPr id="66063" name="Line 210">
          <a:extLst>
            <a:ext uri="{FF2B5EF4-FFF2-40B4-BE49-F238E27FC236}">
              <a16:creationId xmlns:a16="http://schemas.microsoft.com/office/drawing/2014/main" id="{00000000-0008-0000-1100-00000F020100}"/>
            </a:ext>
          </a:extLst>
        </xdr:cNvPr>
        <xdr:cNvSpPr>
          <a:spLocks noChangeShapeType="1"/>
        </xdr:cNvSpPr>
      </xdr:nvSpPr>
      <xdr:spPr bwMode="auto">
        <a:xfrm>
          <a:off x="4918075" y="7724777"/>
          <a:ext cx="5778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47625</xdr:colOff>
      <xdr:row>34</xdr:row>
      <xdr:rowOff>184152</xdr:rowOff>
    </xdr:from>
    <xdr:to>
      <xdr:col>29</xdr:col>
      <xdr:colOff>171450</xdr:colOff>
      <xdr:row>34</xdr:row>
      <xdr:rowOff>184152</xdr:rowOff>
    </xdr:to>
    <xdr:sp macro="" textlink="">
      <xdr:nvSpPr>
        <xdr:cNvPr id="66064" name="Line 211">
          <a:extLst>
            <a:ext uri="{FF2B5EF4-FFF2-40B4-BE49-F238E27FC236}">
              <a16:creationId xmlns:a16="http://schemas.microsoft.com/office/drawing/2014/main" id="{00000000-0008-0000-1100-000010020100}"/>
            </a:ext>
          </a:extLst>
        </xdr:cNvPr>
        <xdr:cNvSpPr>
          <a:spLocks noChangeShapeType="1"/>
        </xdr:cNvSpPr>
      </xdr:nvSpPr>
      <xdr:spPr bwMode="auto">
        <a:xfrm>
          <a:off x="6048375" y="7724777"/>
          <a:ext cx="5683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53701</xdr:colOff>
      <xdr:row>44</xdr:row>
      <xdr:rowOff>184361</xdr:rowOff>
    </xdr:from>
    <xdr:to>
      <xdr:col>18</xdr:col>
      <xdr:colOff>177526</xdr:colOff>
      <xdr:row>44</xdr:row>
      <xdr:rowOff>184361</xdr:rowOff>
    </xdr:to>
    <xdr:sp macro="" textlink="">
      <xdr:nvSpPr>
        <xdr:cNvPr id="66065" name="Line 209">
          <a:extLst>
            <a:ext uri="{FF2B5EF4-FFF2-40B4-BE49-F238E27FC236}">
              <a16:creationId xmlns:a16="http://schemas.microsoft.com/office/drawing/2014/main" id="{00000000-0008-0000-1100-000011020100}"/>
            </a:ext>
          </a:extLst>
        </xdr:cNvPr>
        <xdr:cNvSpPr>
          <a:spLocks noChangeShapeType="1"/>
        </xdr:cNvSpPr>
      </xdr:nvSpPr>
      <xdr:spPr bwMode="auto">
        <a:xfrm>
          <a:off x="3582426" y="10105703"/>
          <a:ext cx="56491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44556</xdr:colOff>
      <xdr:row>44</xdr:row>
      <xdr:rowOff>184361</xdr:rowOff>
    </xdr:from>
    <xdr:to>
      <xdr:col>24</xdr:col>
      <xdr:colOff>177906</xdr:colOff>
      <xdr:row>44</xdr:row>
      <xdr:rowOff>184361</xdr:rowOff>
    </xdr:to>
    <xdr:sp macro="" textlink="">
      <xdr:nvSpPr>
        <xdr:cNvPr id="66066" name="Line 210">
          <a:extLst>
            <a:ext uri="{FF2B5EF4-FFF2-40B4-BE49-F238E27FC236}">
              <a16:creationId xmlns:a16="http://schemas.microsoft.com/office/drawing/2014/main" id="{00000000-0008-0000-1100-000012020100}"/>
            </a:ext>
          </a:extLst>
        </xdr:cNvPr>
        <xdr:cNvSpPr>
          <a:spLocks noChangeShapeType="1"/>
        </xdr:cNvSpPr>
      </xdr:nvSpPr>
      <xdr:spPr bwMode="auto">
        <a:xfrm>
          <a:off x="4896553" y="10105703"/>
          <a:ext cx="57444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44428</xdr:colOff>
      <xdr:row>44</xdr:row>
      <xdr:rowOff>184361</xdr:rowOff>
    </xdr:from>
    <xdr:to>
      <xdr:col>29</xdr:col>
      <xdr:colOff>168253</xdr:colOff>
      <xdr:row>44</xdr:row>
      <xdr:rowOff>184361</xdr:rowOff>
    </xdr:to>
    <xdr:sp macro="" textlink="">
      <xdr:nvSpPr>
        <xdr:cNvPr id="66067" name="Line 211">
          <a:extLst>
            <a:ext uri="{FF2B5EF4-FFF2-40B4-BE49-F238E27FC236}">
              <a16:creationId xmlns:a16="http://schemas.microsoft.com/office/drawing/2014/main" id="{00000000-0008-0000-1100-000013020100}"/>
            </a:ext>
          </a:extLst>
        </xdr:cNvPr>
        <xdr:cNvSpPr>
          <a:spLocks noChangeShapeType="1"/>
        </xdr:cNvSpPr>
      </xdr:nvSpPr>
      <xdr:spPr bwMode="auto">
        <a:xfrm>
          <a:off x="5999151" y="10105703"/>
          <a:ext cx="56491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61913</xdr:colOff>
      <xdr:row>14</xdr:row>
      <xdr:rowOff>185344</xdr:rowOff>
    </xdr:from>
    <xdr:to>
      <xdr:col>18</xdr:col>
      <xdr:colOff>163763</xdr:colOff>
      <xdr:row>14</xdr:row>
      <xdr:rowOff>185344</xdr:rowOff>
    </xdr:to>
    <xdr:sp macro="" textlink="">
      <xdr:nvSpPr>
        <xdr:cNvPr id="30" name="Line 196">
          <a:extLst>
            <a:ext uri="{FF2B5EF4-FFF2-40B4-BE49-F238E27FC236}">
              <a16:creationId xmlns:a16="http://schemas.microsoft.com/office/drawing/2014/main" id="{00000000-0008-0000-1100-00001E000000}"/>
            </a:ext>
          </a:extLst>
        </xdr:cNvPr>
        <xdr:cNvSpPr>
          <a:spLocks noChangeShapeType="1"/>
        </xdr:cNvSpPr>
      </xdr:nvSpPr>
      <xdr:spPr bwMode="auto">
        <a:xfrm>
          <a:off x="3617913" y="3249219"/>
          <a:ext cx="5463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52388</xdr:colOff>
      <xdr:row>14</xdr:row>
      <xdr:rowOff>185344</xdr:rowOff>
    </xdr:from>
    <xdr:to>
      <xdr:col>24</xdr:col>
      <xdr:colOff>154238</xdr:colOff>
      <xdr:row>14</xdr:row>
      <xdr:rowOff>185344</xdr:rowOff>
    </xdr:to>
    <xdr:sp macro="" textlink="">
      <xdr:nvSpPr>
        <xdr:cNvPr id="31" name="Line 197">
          <a:extLst>
            <a:ext uri="{FF2B5EF4-FFF2-40B4-BE49-F238E27FC236}">
              <a16:creationId xmlns:a16="http://schemas.microsoft.com/office/drawing/2014/main" id="{00000000-0008-0000-1100-00001F000000}"/>
            </a:ext>
          </a:extLst>
        </xdr:cNvPr>
        <xdr:cNvSpPr>
          <a:spLocks noChangeShapeType="1"/>
        </xdr:cNvSpPr>
      </xdr:nvSpPr>
      <xdr:spPr bwMode="auto">
        <a:xfrm>
          <a:off x="4941888" y="3249219"/>
          <a:ext cx="5463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61913</xdr:colOff>
      <xdr:row>14</xdr:row>
      <xdr:rowOff>185344</xdr:rowOff>
    </xdr:from>
    <xdr:to>
      <xdr:col>29</xdr:col>
      <xdr:colOff>163763</xdr:colOff>
      <xdr:row>14</xdr:row>
      <xdr:rowOff>185344</xdr:rowOff>
    </xdr:to>
    <xdr:sp macro="" textlink="">
      <xdr:nvSpPr>
        <xdr:cNvPr id="32" name="Line 199">
          <a:extLst>
            <a:ext uri="{FF2B5EF4-FFF2-40B4-BE49-F238E27FC236}">
              <a16:creationId xmlns:a16="http://schemas.microsoft.com/office/drawing/2014/main" id="{00000000-0008-0000-1100-000020000000}"/>
            </a:ext>
          </a:extLst>
        </xdr:cNvPr>
        <xdr:cNvSpPr>
          <a:spLocks noChangeShapeType="1"/>
        </xdr:cNvSpPr>
      </xdr:nvSpPr>
      <xdr:spPr bwMode="auto">
        <a:xfrm>
          <a:off x="6062663" y="3249219"/>
          <a:ext cx="5463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190500</xdr:colOff>
      <xdr:row>3</xdr:row>
      <xdr:rowOff>9525</xdr:rowOff>
    </xdr:from>
    <xdr:to>
      <xdr:col>7</xdr:col>
      <xdr:colOff>9525</xdr:colOff>
      <xdr:row>6</xdr:row>
      <xdr:rowOff>0</xdr:rowOff>
    </xdr:to>
    <xdr:sp macro="" textlink="">
      <xdr:nvSpPr>
        <xdr:cNvPr id="8328" name="Line 161">
          <a:extLst>
            <a:ext uri="{FF2B5EF4-FFF2-40B4-BE49-F238E27FC236}">
              <a16:creationId xmlns:a16="http://schemas.microsoft.com/office/drawing/2014/main" id="{00000000-0008-0000-1300-000088200000}"/>
            </a:ext>
          </a:extLst>
        </xdr:cNvPr>
        <xdr:cNvSpPr>
          <a:spLocks noChangeShapeType="1"/>
        </xdr:cNvSpPr>
      </xdr:nvSpPr>
      <xdr:spPr bwMode="auto">
        <a:xfrm>
          <a:off x="190500" y="704850"/>
          <a:ext cx="1219200" cy="5048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33</xdr:col>
      <xdr:colOff>0</xdr:colOff>
      <xdr:row>2</xdr:row>
      <xdr:rowOff>0</xdr:rowOff>
    </xdr:from>
    <xdr:to>
      <xdr:col>51</xdr:col>
      <xdr:colOff>0</xdr:colOff>
      <xdr:row>6</xdr:row>
      <xdr:rowOff>0</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bwMode="auto">
        <a:xfrm>
          <a:off x="7334250" y="404813"/>
          <a:ext cx="4000500" cy="793750"/>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33</xdr:col>
      <xdr:colOff>0</xdr:colOff>
      <xdr:row>2</xdr:row>
      <xdr:rowOff>0</xdr:rowOff>
    </xdr:from>
    <xdr:to>
      <xdr:col>54</xdr:col>
      <xdr:colOff>0</xdr:colOff>
      <xdr:row>7</xdr:row>
      <xdr:rowOff>0</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bwMode="auto">
        <a:xfrm>
          <a:off x="7334250" y="404813"/>
          <a:ext cx="4667250" cy="992187"/>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0</xdr:colOff>
      <xdr:row>21</xdr:row>
      <xdr:rowOff>0</xdr:rowOff>
    </xdr:from>
    <xdr:to>
      <xdr:col>51</xdr:col>
      <xdr:colOff>0</xdr:colOff>
      <xdr:row>24</xdr:row>
      <xdr:rowOff>0</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bwMode="auto">
        <a:xfrm>
          <a:off x="7334250" y="3841750"/>
          <a:ext cx="4000500" cy="595313"/>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0</xdr:colOff>
      <xdr:row>40</xdr:row>
      <xdr:rowOff>0</xdr:rowOff>
    </xdr:from>
    <xdr:to>
      <xdr:col>54</xdr:col>
      <xdr:colOff>0</xdr:colOff>
      <xdr:row>44</xdr:row>
      <xdr:rowOff>0</xdr:rowOff>
    </xdr:to>
    <xdr:sp macro="" textlink="">
      <xdr:nvSpPr>
        <xdr:cNvPr id="4" name="正方形/長方形 3">
          <a:extLst>
            <a:ext uri="{FF2B5EF4-FFF2-40B4-BE49-F238E27FC236}">
              <a16:creationId xmlns:a16="http://schemas.microsoft.com/office/drawing/2014/main" id="{00000000-0008-0000-1600-000004000000}"/>
            </a:ext>
          </a:extLst>
        </xdr:cNvPr>
        <xdr:cNvSpPr/>
      </xdr:nvSpPr>
      <xdr:spPr bwMode="auto">
        <a:xfrm>
          <a:off x="7334250" y="7231063"/>
          <a:ext cx="4667250" cy="793750"/>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33</xdr:col>
      <xdr:colOff>0</xdr:colOff>
      <xdr:row>2</xdr:row>
      <xdr:rowOff>0</xdr:rowOff>
    </xdr:from>
    <xdr:to>
      <xdr:col>54</xdr:col>
      <xdr:colOff>0</xdr:colOff>
      <xdr:row>6</xdr:row>
      <xdr:rowOff>0</xdr:rowOff>
    </xdr:to>
    <xdr:sp macro="" textlink="">
      <xdr:nvSpPr>
        <xdr:cNvPr id="3" name="正方形/長方形 2">
          <a:extLst>
            <a:ext uri="{FF2B5EF4-FFF2-40B4-BE49-F238E27FC236}">
              <a16:creationId xmlns:a16="http://schemas.microsoft.com/office/drawing/2014/main" id="{00000000-0008-0000-1700-000003000000}"/>
            </a:ext>
          </a:extLst>
        </xdr:cNvPr>
        <xdr:cNvSpPr/>
      </xdr:nvSpPr>
      <xdr:spPr bwMode="auto">
        <a:xfrm>
          <a:off x="7334250" y="579438"/>
          <a:ext cx="4667250" cy="769937"/>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57150</xdr:colOff>
      <xdr:row>25</xdr:row>
      <xdr:rowOff>104775</xdr:rowOff>
    </xdr:from>
    <xdr:to>
      <xdr:col>9</xdr:col>
      <xdr:colOff>190500</xdr:colOff>
      <xdr:row>25</xdr:row>
      <xdr:rowOff>104775</xdr:rowOff>
    </xdr:to>
    <xdr:sp macro="" textlink="">
      <xdr:nvSpPr>
        <xdr:cNvPr id="60885" name="Line 4">
          <a:extLst>
            <a:ext uri="{FF2B5EF4-FFF2-40B4-BE49-F238E27FC236}">
              <a16:creationId xmlns:a16="http://schemas.microsoft.com/office/drawing/2014/main" id="{00000000-0008-0000-0100-0000D5ED0000}"/>
            </a:ext>
          </a:extLst>
        </xdr:cNvPr>
        <xdr:cNvSpPr>
          <a:spLocks noChangeShapeType="1"/>
        </xdr:cNvSpPr>
      </xdr:nvSpPr>
      <xdr:spPr bwMode="auto">
        <a:xfrm>
          <a:off x="1962150" y="5095875"/>
          <a:ext cx="133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110558</xdr:colOff>
      <xdr:row>39</xdr:row>
      <xdr:rowOff>2382</xdr:rowOff>
    </xdr:from>
    <xdr:to>
      <xdr:col>30</xdr:col>
      <xdr:colOff>128588</xdr:colOff>
      <xdr:row>40</xdr:row>
      <xdr:rowOff>14288</xdr:rowOff>
    </xdr:to>
    <xdr:sp macro="" textlink="">
      <xdr:nvSpPr>
        <xdr:cNvPr id="2181" name="Text Box 133">
          <a:extLst>
            <a:ext uri="{FF2B5EF4-FFF2-40B4-BE49-F238E27FC236}">
              <a16:creationId xmlns:a16="http://schemas.microsoft.com/office/drawing/2014/main" id="{00000000-0008-0000-0100-000085080000}"/>
            </a:ext>
          </a:extLst>
        </xdr:cNvPr>
        <xdr:cNvSpPr txBox="1">
          <a:spLocks noChangeArrowheads="1"/>
        </xdr:cNvSpPr>
      </xdr:nvSpPr>
      <xdr:spPr bwMode="auto">
        <a:xfrm>
          <a:off x="6397058" y="7765257"/>
          <a:ext cx="237105" cy="211931"/>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29</xdr:col>
      <xdr:colOff>112939</xdr:colOff>
      <xdr:row>33</xdr:row>
      <xdr:rowOff>190500</xdr:rowOff>
    </xdr:from>
    <xdr:to>
      <xdr:col>30</xdr:col>
      <xdr:colOff>84364</xdr:colOff>
      <xdr:row>35</xdr:row>
      <xdr:rowOff>142875</xdr:rowOff>
    </xdr:to>
    <xdr:sp macro="" textlink="">
      <xdr:nvSpPr>
        <xdr:cNvPr id="2182" name="Text Box 134">
          <a:extLst>
            <a:ext uri="{FF2B5EF4-FFF2-40B4-BE49-F238E27FC236}">
              <a16:creationId xmlns:a16="http://schemas.microsoft.com/office/drawing/2014/main" id="{00000000-0008-0000-0100-000086080000}"/>
            </a:ext>
          </a:extLst>
        </xdr:cNvPr>
        <xdr:cNvSpPr txBox="1">
          <a:spLocks noChangeArrowheads="1"/>
        </xdr:cNvSpPr>
      </xdr:nvSpPr>
      <xdr:spPr bwMode="auto">
        <a:xfrm>
          <a:off x="6400800" y="6696075"/>
          <a:ext cx="200025" cy="3524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xdr:col>
      <xdr:colOff>28576</xdr:colOff>
      <xdr:row>20</xdr:row>
      <xdr:rowOff>188121</xdr:rowOff>
    </xdr:from>
    <xdr:to>
      <xdr:col>2</xdr:col>
      <xdr:colOff>142876</xdr:colOff>
      <xdr:row>21</xdr:row>
      <xdr:rowOff>188121</xdr:rowOff>
    </xdr:to>
    <xdr:sp macro="" textlink="">
      <xdr:nvSpPr>
        <xdr:cNvPr id="2183" name="Text Box 135">
          <a:extLst>
            <a:ext uri="{FF2B5EF4-FFF2-40B4-BE49-F238E27FC236}">
              <a16:creationId xmlns:a16="http://schemas.microsoft.com/office/drawing/2014/main" id="{00000000-0008-0000-0100-000087080000}"/>
            </a:ext>
          </a:extLst>
        </xdr:cNvPr>
        <xdr:cNvSpPr txBox="1">
          <a:spLocks noChangeArrowheads="1"/>
        </xdr:cNvSpPr>
      </xdr:nvSpPr>
      <xdr:spPr bwMode="auto">
        <a:xfrm>
          <a:off x="247651" y="4179096"/>
          <a:ext cx="247650" cy="2000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8</xdr:col>
      <xdr:colOff>112940</xdr:colOff>
      <xdr:row>20</xdr:row>
      <xdr:rowOff>185738</xdr:rowOff>
    </xdr:from>
    <xdr:to>
      <xdr:col>9</xdr:col>
      <xdr:colOff>95251</xdr:colOff>
      <xdr:row>21</xdr:row>
      <xdr:rowOff>147638</xdr:rowOff>
    </xdr:to>
    <xdr:sp macro="" textlink="">
      <xdr:nvSpPr>
        <xdr:cNvPr id="2184" name="Text Box 136">
          <a:extLst>
            <a:ext uri="{FF2B5EF4-FFF2-40B4-BE49-F238E27FC236}">
              <a16:creationId xmlns:a16="http://schemas.microsoft.com/office/drawing/2014/main" id="{00000000-0008-0000-0100-000088080000}"/>
            </a:ext>
          </a:extLst>
        </xdr:cNvPr>
        <xdr:cNvSpPr txBox="1">
          <a:spLocks noChangeArrowheads="1"/>
        </xdr:cNvSpPr>
      </xdr:nvSpPr>
      <xdr:spPr bwMode="auto">
        <a:xfrm>
          <a:off x="1798865" y="4176713"/>
          <a:ext cx="201386" cy="1619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14</xdr:col>
      <xdr:colOff>112940</xdr:colOff>
      <xdr:row>23</xdr:row>
      <xdr:rowOff>92869</xdr:rowOff>
    </xdr:from>
    <xdr:to>
      <xdr:col>15</xdr:col>
      <xdr:colOff>97632</xdr:colOff>
      <xdr:row>24</xdr:row>
      <xdr:rowOff>45244</xdr:rowOff>
    </xdr:to>
    <xdr:sp macro="" textlink="">
      <xdr:nvSpPr>
        <xdr:cNvPr id="2207" name="Text Box 159">
          <a:extLst>
            <a:ext uri="{FF2B5EF4-FFF2-40B4-BE49-F238E27FC236}">
              <a16:creationId xmlns:a16="http://schemas.microsoft.com/office/drawing/2014/main" id="{00000000-0008-0000-0100-00009F080000}"/>
            </a:ext>
          </a:extLst>
        </xdr:cNvPr>
        <xdr:cNvSpPr txBox="1">
          <a:spLocks noChangeArrowheads="1"/>
        </xdr:cNvSpPr>
      </xdr:nvSpPr>
      <xdr:spPr bwMode="auto">
        <a:xfrm>
          <a:off x="3113315" y="4683919"/>
          <a:ext cx="203767" cy="1524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14</xdr:col>
      <xdr:colOff>112940</xdr:colOff>
      <xdr:row>24</xdr:row>
      <xdr:rowOff>188121</xdr:rowOff>
    </xdr:from>
    <xdr:to>
      <xdr:col>15</xdr:col>
      <xdr:colOff>114301</xdr:colOff>
      <xdr:row>25</xdr:row>
      <xdr:rowOff>150021</xdr:rowOff>
    </xdr:to>
    <xdr:sp macro="" textlink="">
      <xdr:nvSpPr>
        <xdr:cNvPr id="2208" name="Text Box 160">
          <a:extLst>
            <a:ext uri="{FF2B5EF4-FFF2-40B4-BE49-F238E27FC236}">
              <a16:creationId xmlns:a16="http://schemas.microsoft.com/office/drawing/2014/main" id="{00000000-0008-0000-0100-0000A0080000}"/>
            </a:ext>
          </a:extLst>
        </xdr:cNvPr>
        <xdr:cNvSpPr txBox="1">
          <a:spLocks noChangeArrowheads="1"/>
        </xdr:cNvSpPr>
      </xdr:nvSpPr>
      <xdr:spPr bwMode="auto">
        <a:xfrm>
          <a:off x="3113315" y="4979196"/>
          <a:ext cx="220436" cy="1619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14</xdr:col>
      <xdr:colOff>110559</xdr:colOff>
      <xdr:row>26</xdr:row>
      <xdr:rowOff>92867</xdr:rowOff>
    </xdr:from>
    <xdr:to>
      <xdr:col>15</xdr:col>
      <xdr:colOff>104776</xdr:colOff>
      <xdr:row>27</xdr:row>
      <xdr:rowOff>92867</xdr:rowOff>
    </xdr:to>
    <xdr:sp macro="" textlink="">
      <xdr:nvSpPr>
        <xdr:cNvPr id="2209" name="Text Box 161">
          <a:extLst>
            <a:ext uri="{FF2B5EF4-FFF2-40B4-BE49-F238E27FC236}">
              <a16:creationId xmlns:a16="http://schemas.microsoft.com/office/drawing/2014/main" id="{00000000-0008-0000-0100-0000A1080000}"/>
            </a:ext>
          </a:extLst>
        </xdr:cNvPr>
        <xdr:cNvSpPr txBox="1">
          <a:spLocks noChangeArrowheads="1"/>
        </xdr:cNvSpPr>
      </xdr:nvSpPr>
      <xdr:spPr bwMode="auto">
        <a:xfrm>
          <a:off x="3110934" y="5283992"/>
          <a:ext cx="213292" cy="2000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29</xdr:col>
      <xdr:colOff>112939</xdr:colOff>
      <xdr:row>49</xdr:row>
      <xdr:rowOff>195261</xdr:rowOff>
    </xdr:from>
    <xdr:to>
      <xdr:col>30</xdr:col>
      <xdr:colOff>193357</xdr:colOff>
      <xdr:row>51</xdr:row>
      <xdr:rowOff>23811</xdr:rowOff>
    </xdr:to>
    <xdr:sp macro="" textlink="">
      <xdr:nvSpPr>
        <xdr:cNvPr id="2213" name="Text Box 165">
          <a:extLst>
            <a:ext uri="{FF2B5EF4-FFF2-40B4-BE49-F238E27FC236}">
              <a16:creationId xmlns:a16="http://schemas.microsoft.com/office/drawing/2014/main" id="{00000000-0008-0000-0100-0000A5080000}"/>
            </a:ext>
          </a:extLst>
        </xdr:cNvPr>
        <xdr:cNvSpPr txBox="1">
          <a:spLocks noChangeArrowheads="1"/>
        </xdr:cNvSpPr>
      </xdr:nvSpPr>
      <xdr:spPr bwMode="auto">
        <a:xfrm>
          <a:off x="6399439" y="9910761"/>
          <a:ext cx="299493" cy="2286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33</xdr:col>
      <xdr:colOff>166687</xdr:colOff>
      <xdr:row>0</xdr:row>
      <xdr:rowOff>111125</xdr:rowOff>
    </xdr:from>
    <xdr:to>
      <xdr:col>41</xdr:col>
      <xdr:colOff>71437</xdr:colOff>
      <xdr:row>51</xdr:row>
      <xdr:rowOff>87312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318375" y="111125"/>
          <a:ext cx="7032625" cy="10048875"/>
        </a:xfrm>
        <a:prstGeom prst="rect">
          <a:avLst/>
        </a:prstGeom>
        <a:noFill/>
        <a:ln w="76200" cap="flat" cmpd="thickThin"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534489</xdr:colOff>
      <xdr:row>3</xdr:row>
      <xdr:rowOff>36286</xdr:rowOff>
    </xdr:from>
    <xdr:to>
      <xdr:col>40</xdr:col>
      <xdr:colOff>583067</xdr:colOff>
      <xdr:row>6</xdr:row>
      <xdr:rowOff>156892</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1400927" y="607786"/>
          <a:ext cx="2779078" cy="739731"/>
          <a:chOff x="7533663" y="461509"/>
          <a:chExt cx="2804024" cy="749936"/>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533663" y="461509"/>
            <a:ext cx="2804024" cy="749936"/>
          </a:xfrm>
          <a:prstGeom prst="rect">
            <a:avLst/>
          </a:prstGeom>
          <a:solidFill>
            <a:srgbClr val="BDFFBD"/>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Ｐゴシック" panose="020B0600070205080204" pitchFamily="50" charset="-128"/>
                <a:ea typeface="ＭＳ Ｐゴシック" panose="020B0600070205080204" pitchFamily="50" charset="-128"/>
              </a:rPr>
              <a:t>　　　　　直接入力するセルです。</a:t>
            </a:r>
            <a:endParaRPr kumimoji="1" lang="en-US" altLang="ja-JP" sz="1100" b="1">
              <a:latin typeface="ＭＳ Ｐゴシック" panose="020B0600070205080204" pitchFamily="50" charset="-128"/>
              <a:ea typeface="ＭＳ Ｐゴシック" panose="020B0600070205080204" pitchFamily="50" charset="-128"/>
            </a:endParaRPr>
          </a:p>
          <a:p>
            <a:r>
              <a:rPr kumimoji="1" lang="ja-JP" altLang="en-US" sz="300" b="1">
                <a:latin typeface="ＭＳ Ｐゴシック" panose="020B0600070205080204" pitchFamily="50" charset="-128"/>
                <a:ea typeface="ＭＳ Ｐゴシック" panose="020B0600070205080204" pitchFamily="50" charset="-128"/>
              </a:rPr>
              <a:t>　</a:t>
            </a:r>
            <a:endParaRPr kumimoji="1" lang="en-US" altLang="ja-JP" sz="1100" b="1">
              <a:latin typeface="ＭＳ Ｐゴシック" panose="020B0600070205080204" pitchFamily="50" charset="-128"/>
              <a:ea typeface="ＭＳ Ｐゴシック" panose="020B0600070205080204" pitchFamily="50" charset="-128"/>
            </a:endParaRPr>
          </a:p>
          <a:p>
            <a:r>
              <a:rPr kumimoji="1" lang="ja-JP" altLang="en-US" sz="1100" b="1">
                <a:latin typeface="ＭＳ Ｐゴシック" panose="020B0600070205080204" pitchFamily="50" charset="-128"/>
                <a:ea typeface="ＭＳ Ｐゴシック" panose="020B0600070205080204" pitchFamily="50" charset="-128"/>
              </a:rPr>
              <a:t>　　　　　プルダウンから選択するセルです。</a:t>
            </a:r>
            <a:endParaRPr kumimoji="1" lang="en-US" altLang="ja-JP" sz="1100" b="1">
              <a:latin typeface="ＭＳ Ｐゴシック" panose="020B0600070205080204" pitchFamily="50" charset="-128"/>
              <a:ea typeface="ＭＳ Ｐゴシック" panose="020B0600070205080204" pitchFamily="50" charset="-128"/>
            </a:endParaRPr>
          </a:p>
          <a:p>
            <a:r>
              <a:rPr kumimoji="1" lang="ja-JP" altLang="en-US" sz="300" b="1">
                <a:latin typeface="ＭＳ Ｐゴシック" panose="020B0600070205080204" pitchFamily="50" charset="-128"/>
                <a:ea typeface="ＭＳ Ｐゴシック" panose="020B0600070205080204" pitchFamily="50" charset="-128"/>
              </a:rPr>
              <a:t>　</a:t>
            </a:r>
            <a:endParaRPr kumimoji="1" lang="en-US" altLang="ja-JP" sz="1100" b="1">
              <a:latin typeface="ＭＳ Ｐゴシック" panose="020B0600070205080204" pitchFamily="50" charset="-128"/>
              <a:ea typeface="ＭＳ Ｐゴシック" panose="020B0600070205080204" pitchFamily="50" charset="-128"/>
            </a:endParaRPr>
          </a:p>
          <a:p>
            <a:r>
              <a:rPr kumimoji="1" lang="ja-JP" altLang="en-US" sz="1100" b="1">
                <a:latin typeface="ＭＳ Ｐゴシック" panose="020B0600070205080204" pitchFamily="50" charset="-128"/>
                <a:ea typeface="ＭＳ Ｐゴシック" panose="020B0600070205080204" pitchFamily="50" charset="-128"/>
              </a:rPr>
              <a:t>　　　　　他のセルから複写しているセルです。</a:t>
            </a: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7577477" y="493258"/>
            <a:ext cx="452438" cy="204109"/>
          </a:xfrm>
          <a:prstGeom prst="rect">
            <a:avLst/>
          </a:prstGeom>
          <a:solidFill>
            <a:schemeClr val="accent6">
              <a:lumMod val="20000"/>
              <a:lumOff val="80000"/>
            </a:schemeClr>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579066" y="730703"/>
            <a:ext cx="452438" cy="202406"/>
          </a:xfrm>
          <a:prstGeom prst="rect">
            <a:avLst/>
          </a:prstGeom>
          <a:solidFill>
            <a:schemeClr val="accent5">
              <a:lumMod val="20000"/>
              <a:lumOff val="80000"/>
            </a:schemeClr>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580335" y="966446"/>
            <a:ext cx="452438" cy="204108"/>
          </a:xfrm>
          <a:prstGeom prst="rect">
            <a:avLst/>
          </a:prstGeom>
          <a:solidFill>
            <a:srgbClr val="FFFF99"/>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33</xdr:col>
      <xdr:colOff>0</xdr:colOff>
      <xdr:row>2</xdr:row>
      <xdr:rowOff>0</xdr:rowOff>
    </xdr:from>
    <xdr:to>
      <xdr:col>58</xdr:col>
      <xdr:colOff>0</xdr:colOff>
      <xdr:row>9</xdr:row>
      <xdr:rowOff>0</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bwMode="auto">
        <a:xfrm>
          <a:off x="7334250" y="404813"/>
          <a:ext cx="5556250" cy="1389062"/>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0</xdr:colOff>
      <xdr:row>21</xdr:row>
      <xdr:rowOff>0</xdr:rowOff>
    </xdr:from>
    <xdr:to>
      <xdr:col>58</xdr:col>
      <xdr:colOff>0</xdr:colOff>
      <xdr:row>27</xdr:row>
      <xdr:rowOff>0</xdr:rowOff>
    </xdr:to>
    <xdr:sp macro="" textlink="">
      <xdr:nvSpPr>
        <xdr:cNvPr id="3" name="正方形/長方形 2">
          <a:extLst>
            <a:ext uri="{FF2B5EF4-FFF2-40B4-BE49-F238E27FC236}">
              <a16:creationId xmlns:a16="http://schemas.microsoft.com/office/drawing/2014/main" id="{00000000-0008-0000-1800-000003000000}"/>
            </a:ext>
          </a:extLst>
        </xdr:cNvPr>
        <xdr:cNvSpPr/>
      </xdr:nvSpPr>
      <xdr:spPr bwMode="auto">
        <a:xfrm>
          <a:off x="7334250" y="4175125"/>
          <a:ext cx="5556250" cy="1190625"/>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0</xdr:colOff>
      <xdr:row>40</xdr:row>
      <xdr:rowOff>0</xdr:rowOff>
    </xdr:from>
    <xdr:to>
      <xdr:col>42</xdr:col>
      <xdr:colOff>0</xdr:colOff>
      <xdr:row>44</xdr:row>
      <xdr:rowOff>0</xdr:rowOff>
    </xdr:to>
    <xdr:sp macro="" textlink="">
      <xdr:nvSpPr>
        <xdr:cNvPr id="4" name="正方形/長方形 3">
          <a:extLst>
            <a:ext uri="{FF2B5EF4-FFF2-40B4-BE49-F238E27FC236}">
              <a16:creationId xmlns:a16="http://schemas.microsoft.com/office/drawing/2014/main" id="{00000000-0008-0000-1800-000004000000}"/>
            </a:ext>
          </a:extLst>
        </xdr:cNvPr>
        <xdr:cNvSpPr/>
      </xdr:nvSpPr>
      <xdr:spPr bwMode="auto">
        <a:xfrm>
          <a:off x="7334250" y="7945438"/>
          <a:ext cx="2000250" cy="793750"/>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32</xdr:col>
      <xdr:colOff>0</xdr:colOff>
      <xdr:row>1</xdr:row>
      <xdr:rowOff>0</xdr:rowOff>
    </xdr:from>
    <xdr:to>
      <xdr:col>55</xdr:col>
      <xdr:colOff>0</xdr:colOff>
      <xdr:row>8</xdr:row>
      <xdr:rowOff>0</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bwMode="auto">
        <a:xfrm>
          <a:off x="7112000" y="230188"/>
          <a:ext cx="5111750" cy="1285875"/>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32</xdr:col>
      <xdr:colOff>158750</xdr:colOff>
      <xdr:row>1</xdr:row>
      <xdr:rowOff>174625</xdr:rowOff>
    </xdr:from>
    <xdr:to>
      <xdr:col>49</xdr:col>
      <xdr:colOff>39688</xdr:colOff>
      <xdr:row>4</xdr:row>
      <xdr:rowOff>39688</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bwMode="auto">
        <a:xfrm>
          <a:off x="7270750" y="349250"/>
          <a:ext cx="3659188" cy="436563"/>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32</xdr:col>
      <xdr:colOff>174626</xdr:colOff>
      <xdr:row>1</xdr:row>
      <xdr:rowOff>71439</xdr:rowOff>
    </xdr:from>
    <xdr:to>
      <xdr:col>49</xdr:col>
      <xdr:colOff>174626</xdr:colOff>
      <xdr:row>4</xdr:row>
      <xdr:rowOff>150813</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bwMode="auto">
        <a:xfrm>
          <a:off x="7286626" y="246064"/>
          <a:ext cx="3778250" cy="650874"/>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32</xdr:col>
      <xdr:colOff>206375</xdr:colOff>
      <xdr:row>2</xdr:row>
      <xdr:rowOff>87313</xdr:rowOff>
    </xdr:from>
    <xdr:to>
      <xdr:col>49</xdr:col>
      <xdr:colOff>206375</xdr:colOff>
      <xdr:row>5</xdr:row>
      <xdr:rowOff>150812</xdr:rowOff>
    </xdr:to>
    <xdr:sp macro="" textlink="">
      <xdr:nvSpPr>
        <xdr:cNvPr id="2" name="正方形/長方形 1">
          <a:extLst>
            <a:ext uri="{FF2B5EF4-FFF2-40B4-BE49-F238E27FC236}">
              <a16:creationId xmlns:a16="http://schemas.microsoft.com/office/drawing/2014/main" id="{33FFA122-3171-47FD-8607-DD156E9186D6}"/>
            </a:ext>
          </a:extLst>
        </xdr:cNvPr>
        <xdr:cNvSpPr/>
      </xdr:nvSpPr>
      <xdr:spPr bwMode="auto">
        <a:xfrm>
          <a:off x="7318375" y="484188"/>
          <a:ext cx="3778250" cy="642937"/>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32</xdr:col>
      <xdr:colOff>0</xdr:colOff>
      <xdr:row>38</xdr:row>
      <xdr:rowOff>0</xdr:rowOff>
    </xdr:from>
    <xdr:to>
      <xdr:col>49</xdr:col>
      <xdr:colOff>0</xdr:colOff>
      <xdr:row>39</xdr:row>
      <xdr:rowOff>0</xdr:rowOff>
    </xdr:to>
    <xdr:sp macro="" textlink="">
      <xdr:nvSpPr>
        <xdr:cNvPr id="2" name="正方形/長方形 1">
          <a:extLst>
            <a:ext uri="{FF2B5EF4-FFF2-40B4-BE49-F238E27FC236}">
              <a16:creationId xmlns:a16="http://schemas.microsoft.com/office/drawing/2014/main" id="{00000000-0008-0000-1C00-000002000000}"/>
            </a:ext>
          </a:extLst>
        </xdr:cNvPr>
        <xdr:cNvSpPr/>
      </xdr:nvSpPr>
      <xdr:spPr bwMode="auto">
        <a:xfrm>
          <a:off x="7112000" y="6858000"/>
          <a:ext cx="3778250" cy="174625"/>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7</xdr:col>
      <xdr:colOff>142875</xdr:colOff>
      <xdr:row>11</xdr:row>
      <xdr:rowOff>238125</xdr:rowOff>
    </xdr:from>
    <xdr:to>
      <xdr:col>9</xdr:col>
      <xdr:colOff>219075</xdr:colOff>
      <xdr:row>11</xdr:row>
      <xdr:rowOff>466725</xdr:rowOff>
    </xdr:to>
    <xdr:sp macro="" textlink="">
      <xdr:nvSpPr>
        <xdr:cNvPr id="2" name="Text Box 7">
          <a:extLst>
            <a:ext uri="{FF2B5EF4-FFF2-40B4-BE49-F238E27FC236}">
              <a16:creationId xmlns:a16="http://schemas.microsoft.com/office/drawing/2014/main" id="{CC020983-54CF-4AE3-A307-C7691942D6F7}"/>
            </a:ext>
          </a:extLst>
        </xdr:cNvPr>
        <xdr:cNvSpPr txBox="1">
          <a:spLocks noChangeArrowheads="1"/>
        </xdr:cNvSpPr>
      </xdr:nvSpPr>
      <xdr:spPr bwMode="auto">
        <a:xfrm>
          <a:off x="2047875" y="3438525"/>
          <a:ext cx="5715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　＊注１</a:t>
          </a:r>
        </a:p>
      </xdr:txBody>
    </xdr:sp>
    <xdr:clientData/>
  </xdr:twoCellAnchor>
  <xdr:twoCellAnchor>
    <xdr:from>
      <xdr:col>20</xdr:col>
      <xdr:colOff>142875</xdr:colOff>
      <xdr:row>18</xdr:row>
      <xdr:rowOff>85723</xdr:rowOff>
    </xdr:from>
    <xdr:to>
      <xdr:col>24</xdr:col>
      <xdr:colOff>85725</xdr:colOff>
      <xdr:row>23</xdr:row>
      <xdr:rowOff>133349</xdr:rowOff>
    </xdr:to>
    <xdr:sp macro="" textlink="">
      <xdr:nvSpPr>
        <xdr:cNvPr id="3" name="Rectangle 4">
          <a:extLst>
            <a:ext uri="{FF2B5EF4-FFF2-40B4-BE49-F238E27FC236}">
              <a16:creationId xmlns:a16="http://schemas.microsoft.com/office/drawing/2014/main" id="{5D28B9AD-134A-46B5-A187-A773FD114AB5}"/>
            </a:ext>
          </a:extLst>
        </xdr:cNvPr>
        <xdr:cNvSpPr>
          <a:spLocks noChangeArrowheads="1"/>
        </xdr:cNvSpPr>
      </xdr:nvSpPr>
      <xdr:spPr bwMode="auto">
        <a:xfrm>
          <a:off x="5334000" y="5210173"/>
          <a:ext cx="933450" cy="1162051"/>
        </a:xfrm>
        <a:prstGeom prst="rect">
          <a:avLst/>
        </a:prstGeom>
        <a:solidFill>
          <a:srgbClr val="FFFFFF"/>
        </a:solidFill>
        <a:ln w="9525" cap="rnd">
          <a:solidFill>
            <a:srgbClr val="000000"/>
          </a:solidFill>
          <a:prstDash val="sysDot"/>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明朝"/>
              <a:ea typeface="ＭＳ 明朝"/>
            </a:rPr>
            <a:t>申込前６ヶ月以内に撮影の無帽、正面、三分身、無背景のもの　縦×横</a:t>
          </a:r>
          <a:endParaRPr lang="ja-JP" altLang="en-US" sz="1050" b="0" i="0" u="none" strike="noStrike" baseline="0">
            <a:solidFill>
              <a:srgbClr val="000000"/>
            </a:solidFill>
            <a:latin typeface="Century"/>
            <a:ea typeface="ＭＳ 明朝"/>
          </a:endParaRPr>
        </a:p>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rgbClr val="000000"/>
              </a:solidFill>
              <a:latin typeface="Century"/>
              <a:ea typeface="ＭＳ 明朝"/>
            </a:rPr>
            <a:t>3cm</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Century"/>
              <a:ea typeface="ＭＳ 明朝"/>
            </a:rPr>
            <a:t>2.4cm</a:t>
          </a:r>
          <a:endParaRPr lang="ja-JP" altLang="en-US" sz="800" b="0" i="0" u="none" strike="noStrike" baseline="0">
            <a:solidFill>
              <a:srgbClr val="000000"/>
            </a:solidFill>
            <a:latin typeface="Century"/>
          </a:endParaRPr>
        </a:p>
      </xdr:txBody>
    </xdr:sp>
    <xdr:clientData/>
  </xdr:twoCellAnchor>
  <xdr:twoCellAnchor>
    <xdr:from>
      <xdr:col>20</xdr:col>
      <xdr:colOff>176212</xdr:colOff>
      <xdr:row>25</xdr:row>
      <xdr:rowOff>9525</xdr:rowOff>
    </xdr:from>
    <xdr:to>
      <xdr:col>24</xdr:col>
      <xdr:colOff>119062</xdr:colOff>
      <xdr:row>29</xdr:row>
      <xdr:rowOff>142874</xdr:rowOff>
    </xdr:to>
    <xdr:sp macro="" textlink="">
      <xdr:nvSpPr>
        <xdr:cNvPr id="4" name="Rectangle 4">
          <a:extLst>
            <a:ext uri="{FF2B5EF4-FFF2-40B4-BE49-F238E27FC236}">
              <a16:creationId xmlns:a16="http://schemas.microsoft.com/office/drawing/2014/main" id="{9D4B1FCB-10CC-4027-8A82-95F2F421A3F4}"/>
            </a:ext>
          </a:extLst>
        </xdr:cNvPr>
        <xdr:cNvSpPr>
          <a:spLocks noChangeArrowheads="1"/>
        </xdr:cNvSpPr>
      </xdr:nvSpPr>
      <xdr:spPr bwMode="auto">
        <a:xfrm>
          <a:off x="5367337" y="6657975"/>
          <a:ext cx="933450" cy="1181099"/>
        </a:xfrm>
        <a:prstGeom prst="rect">
          <a:avLst/>
        </a:prstGeom>
        <a:solidFill>
          <a:srgbClr val="FFFFFF"/>
        </a:solidFill>
        <a:ln w="9525" cap="rnd">
          <a:solidFill>
            <a:srgbClr val="000000"/>
          </a:solidFill>
          <a:prstDash val="sysDot"/>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明朝"/>
              <a:ea typeface="ＭＳ 明朝"/>
            </a:rPr>
            <a:t>申込前６ヶ月以内に撮影の無帽、正面、三分身、無背景のもの　縦×横</a:t>
          </a:r>
          <a:endParaRPr lang="ja-JP" altLang="en-US" sz="1050" b="0" i="0" u="none" strike="noStrike" baseline="0">
            <a:solidFill>
              <a:srgbClr val="000000"/>
            </a:solidFill>
            <a:latin typeface="Century"/>
            <a:ea typeface="ＭＳ 明朝"/>
          </a:endParaRPr>
        </a:p>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rgbClr val="000000"/>
              </a:solidFill>
              <a:latin typeface="Century"/>
              <a:ea typeface="ＭＳ 明朝"/>
            </a:rPr>
            <a:t>3cm</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Century"/>
              <a:ea typeface="ＭＳ 明朝"/>
            </a:rPr>
            <a:t>2.4cm</a:t>
          </a:r>
          <a:endParaRPr lang="ja-JP" altLang="en-US" sz="800" b="0" i="0" u="none" strike="noStrike" baseline="0">
            <a:solidFill>
              <a:srgbClr val="000000"/>
            </a:solidFill>
            <a:latin typeface="Century"/>
          </a:endParaRPr>
        </a:p>
      </xdr:txBody>
    </xdr:sp>
    <xdr:clientData/>
  </xdr:twoCellAnchor>
  <xdr:twoCellAnchor>
    <xdr:from>
      <xdr:col>20</xdr:col>
      <xdr:colOff>180975</xdr:colOff>
      <xdr:row>30</xdr:row>
      <xdr:rowOff>114300</xdr:rowOff>
    </xdr:from>
    <xdr:to>
      <xdr:col>24</xdr:col>
      <xdr:colOff>123825</xdr:colOff>
      <xdr:row>35</xdr:row>
      <xdr:rowOff>114299</xdr:rowOff>
    </xdr:to>
    <xdr:sp macro="" textlink="">
      <xdr:nvSpPr>
        <xdr:cNvPr id="5" name="Rectangle 4">
          <a:extLst>
            <a:ext uri="{FF2B5EF4-FFF2-40B4-BE49-F238E27FC236}">
              <a16:creationId xmlns:a16="http://schemas.microsoft.com/office/drawing/2014/main" id="{9E21F54B-7555-44B4-8D48-3F16628AB3FE}"/>
            </a:ext>
          </a:extLst>
        </xdr:cNvPr>
        <xdr:cNvSpPr>
          <a:spLocks noChangeArrowheads="1"/>
        </xdr:cNvSpPr>
      </xdr:nvSpPr>
      <xdr:spPr bwMode="auto">
        <a:xfrm>
          <a:off x="5372100" y="8058150"/>
          <a:ext cx="933450" cy="1142999"/>
        </a:xfrm>
        <a:prstGeom prst="rect">
          <a:avLst/>
        </a:prstGeom>
        <a:solidFill>
          <a:srgbClr val="FFFFFF"/>
        </a:solidFill>
        <a:ln w="9525" cap="rnd">
          <a:solidFill>
            <a:srgbClr val="000000"/>
          </a:solidFill>
          <a:prstDash val="sysDot"/>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明朝"/>
              <a:ea typeface="ＭＳ 明朝"/>
            </a:rPr>
            <a:t>申込前６ヶ月以内に撮影の無帽、正面、三分身、無背景のもの　縦×横</a:t>
          </a:r>
          <a:endParaRPr lang="ja-JP" altLang="en-US" sz="1050" b="0" i="0" u="none" strike="noStrike" baseline="0">
            <a:solidFill>
              <a:srgbClr val="000000"/>
            </a:solidFill>
            <a:latin typeface="Century"/>
            <a:ea typeface="ＭＳ 明朝"/>
          </a:endParaRPr>
        </a:p>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rgbClr val="000000"/>
              </a:solidFill>
              <a:latin typeface="Century"/>
              <a:ea typeface="ＭＳ 明朝"/>
            </a:rPr>
            <a:t>3cm</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Century"/>
              <a:ea typeface="ＭＳ 明朝"/>
            </a:rPr>
            <a:t>2.4cm</a:t>
          </a:r>
          <a:endParaRPr lang="ja-JP" altLang="en-US" sz="800" b="0" i="0" u="none" strike="noStrike" baseline="0">
            <a:solidFill>
              <a:srgbClr val="000000"/>
            </a:solidFill>
            <a:latin typeface="Century"/>
          </a:endParaRPr>
        </a:p>
      </xdr:txBody>
    </xdr:sp>
    <xdr:clientData/>
  </xdr:twoCellAnchor>
  <mc:AlternateContent xmlns:mc="http://schemas.openxmlformats.org/markup-compatibility/2006">
    <mc:Choice xmlns:a14="http://schemas.microsoft.com/office/drawing/2010/main" Requires="a14">
      <xdr:twoCellAnchor>
        <xdr:from>
          <xdr:col>10</xdr:col>
          <xdr:colOff>57150</xdr:colOff>
          <xdr:row>0</xdr:row>
          <xdr:rowOff>66675</xdr:rowOff>
        </xdr:from>
        <xdr:to>
          <xdr:col>12</xdr:col>
          <xdr:colOff>238125</xdr:colOff>
          <xdr:row>0</xdr:row>
          <xdr:rowOff>266700</xdr:rowOff>
        </xdr:to>
        <xdr:sp macro="" textlink="">
          <xdr:nvSpPr>
            <xdr:cNvPr id="33793" name="CheckBox1" hidden="1">
              <a:extLst>
                <a:ext uri="{63B3BB69-23CF-44E3-9099-C40C66FF867C}">
                  <a14:compatExt spid="_x0000_s33793"/>
                </a:ext>
                <a:ext uri="{FF2B5EF4-FFF2-40B4-BE49-F238E27FC236}">
                  <a16:creationId xmlns:a16="http://schemas.microsoft.com/office/drawing/2014/main" id="{00000000-0008-0000-2100-000001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0</xdr:row>
          <xdr:rowOff>76200</xdr:rowOff>
        </xdr:from>
        <xdr:to>
          <xdr:col>16</xdr:col>
          <xdr:colOff>9525</xdr:colOff>
          <xdr:row>0</xdr:row>
          <xdr:rowOff>276225</xdr:rowOff>
        </xdr:to>
        <xdr:sp macro="" textlink="">
          <xdr:nvSpPr>
            <xdr:cNvPr id="33794" name="CheckBox2" hidden="1">
              <a:extLst>
                <a:ext uri="{63B3BB69-23CF-44E3-9099-C40C66FF867C}">
                  <a14:compatExt spid="_x0000_s33794"/>
                </a:ext>
                <a:ext uri="{FF2B5EF4-FFF2-40B4-BE49-F238E27FC236}">
                  <a16:creationId xmlns:a16="http://schemas.microsoft.com/office/drawing/2014/main" id="{00000000-0008-0000-2100-000002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0</xdr:row>
          <xdr:rowOff>66675</xdr:rowOff>
        </xdr:from>
        <xdr:to>
          <xdr:col>19</xdr:col>
          <xdr:colOff>142875</xdr:colOff>
          <xdr:row>0</xdr:row>
          <xdr:rowOff>266700</xdr:rowOff>
        </xdr:to>
        <xdr:sp macro="" textlink="">
          <xdr:nvSpPr>
            <xdr:cNvPr id="33795" name="CheckBox3" hidden="1">
              <a:extLst>
                <a:ext uri="{63B3BB69-23CF-44E3-9099-C40C66FF867C}">
                  <a14:compatExt spid="_x0000_s33795"/>
                </a:ext>
                <a:ext uri="{FF2B5EF4-FFF2-40B4-BE49-F238E27FC236}">
                  <a16:creationId xmlns:a16="http://schemas.microsoft.com/office/drawing/2014/main" id="{00000000-0008-0000-2100-000003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0</xdr:row>
          <xdr:rowOff>95250</xdr:rowOff>
        </xdr:from>
        <xdr:to>
          <xdr:col>24</xdr:col>
          <xdr:colOff>85725</xdr:colOff>
          <xdr:row>0</xdr:row>
          <xdr:rowOff>295275</xdr:rowOff>
        </xdr:to>
        <xdr:sp macro="" textlink="">
          <xdr:nvSpPr>
            <xdr:cNvPr id="33796" name="CheckBox4" hidden="1">
              <a:extLst>
                <a:ext uri="{63B3BB69-23CF-44E3-9099-C40C66FF867C}">
                  <a14:compatExt spid="_x0000_s33796"/>
                </a:ext>
                <a:ext uri="{FF2B5EF4-FFF2-40B4-BE49-F238E27FC236}">
                  <a16:creationId xmlns:a16="http://schemas.microsoft.com/office/drawing/2014/main" id="{00000000-0008-0000-2100-000004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7</xdr:col>
      <xdr:colOff>142875</xdr:colOff>
      <xdr:row>12</xdr:row>
      <xdr:rowOff>238125</xdr:rowOff>
    </xdr:from>
    <xdr:to>
      <xdr:col>9</xdr:col>
      <xdr:colOff>219075</xdr:colOff>
      <xdr:row>12</xdr:row>
      <xdr:rowOff>466725</xdr:rowOff>
    </xdr:to>
    <xdr:sp macro="" textlink="">
      <xdr:nvSpPr>
        <xdr:cNvPr id="6" name="Text Box 7">
          <a:extLst>
            <a:ext uri="{FF2B5EF4-FFF2-40B4-BE49-F238E27FC236}">
              <a16:creationId xmlns:a16="http://schemas.microsoft.com/office/drawing/2014/main" id="{BE8CD766-F724-4CE4-9CFB-D397CC0D6F3C}"/>
            </a:ext>
          </a:extLst>
        </xdr:cNvPr>
        <xdr:cNvSpPr txBox="1">
          <a:spLocks noChangeArrowheads="1"/>
        </xdr:cNvSpPr>
      </xdr:nvSpPr>
      <xdr:spPr bwMode="auto">
        <a:xfrm>
          <a:off x="2047875" y="3686175"/>
          <a:ext cx="5715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　</a:t>
          </a:r>
        </a:p>
      </xdr:txBody>
    </xdr:sp>
    <xdr:clientData/>
  </xdr:twoCellAnchor>
  <xdr:twoCellAnchor>
    <xdr:from>
      <xdr:col>33</xdr:col>
      <xdr:colOff>246940</xdr:colOff>
      <xdr:row>3</xdr:row>
      <xdr:rowOff>118</xdr:rowOff>
    </xdr:from>
    <xdr:to>
      <xdr:col>36</xdr:col>
      <xdr:colOff>0</xdr:colOff>
      <xdr:row>4</xdr:row>
      <xdr:rowOff>28575</xdr:rowOff>
    </xdr:to>
    <xdr:sp macro="" textlink="">
      <xdr:nvSpPr>
        <xdr:cNvPr id="7" name="正方形/長方形 6">
          <a:extLst>
            <a:ext uri="{FF2B5EF4-FFF2-40B4-BE49-F238E27FC236}">
              <a16:creationId xmlns:a16="http://schemas.microsoft.com/office/drawing/2014/main" id="{F77A9113-7529-4A22-B551-B6FA5FAC6522}"/>
            </a:ext>
          </a:extLst>
        </xdr:cNvPr>
        <xdr:cNvSpPr/>
      </xdr:nvSpPr>
      <xdr:spPr bwMode="auto">
        <a:xfrm>
          <a:off x="8657515" y="866893"/>
          <a:ext cx="496010" cy="247532"/>
        </a:xfrm>
        <a:prstGeom prst="rect">
          <a:avLst/>
        </a:prstGeom>
        <a:solidFill>
          <a:srgbClr val="FFFF99"/>
        </a:solidFill>
        <a:ln w="381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142875</xdr:colOff>
      <xdr:row>11</xdr:row>
      <xdr:rowOff>238125</xdr:rowOff>
    </xdr:from>
    <xdr:to>
      <xdr:col>9</xdr:col>
      <xdr:colOff>219075</xdr:colOff>
      <xdr:row>11</xdr:row>
      <xdr:rowOff>466725</xdr:rowOff>
    </xdr:to>
    <xdr:sp macro="" textlink="">
      <xdr:nvSpPr>
        <xdr:cNvPr id="8" name="Text Box 7">
          <a:extLst>
            <a:ext uri="{FF2B5EF4-FFF2-40B4-BE49-F238E27FC236}">
              <a16:creationId xmlns:a16="http://schemas.microsoft.com/office/drawing/2014/main" id="{1ADA27E7-55CF-4429-91AA-29BE86F4E2DC}"/>
            </a:ext>
          </a:extLst>
        </xdr:cNvPr>
        <xdr:cNvSpPr txBox="1">
          <a:spLocks noChangeArrowheads="1"/>
        </xdr:cNvSpPr>
      </xdr:nvSpPr>
      <xdr:spPr bwMode="auto">
        <a:xfrm>
          <a:off x="2047875" y="3438525"/>
          <a:ext cx="5715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　＊注１</a:t>
          </a:r>
        </a:p>
      </xdr:txBody>
    </xdr:sp>
    <xdr:clientData/>
  </xdr:twoCellAnchor>
  <xdr:twoCellAnchor>
    <xdr:from>
      <xdr:col>7</xdr:col>
      <xdr:colOff>142875</xdr:colOff>
      <xdr:row>12</xdr:row>
      <xdr:rowOff>238125</xdr:rowOff>
    </xdr:from>
    <xdr:to>
      <xdr:col>9</xdr:col>
      <xdr:colOff>219075</xdr:colOff>
      <xdr:row>12</xdr:row>
      <xdr:rowOff>466725</xdr:rowOff>
    </xdr:to>
    <xdr:sp macro="" textlink="">
      <xdr:nvSpPr>
        <xdr:cNvPr id="9" name="Text Box 7">
          <a:extLst>
            <a:ext uri="{FF2B5EF4-FFF2-40B4-BE49-F238E27FC236}">
              <a16:creationId xmlns:a16="http://schemas.microsoft.com/office/drawing/2014/main" id="{5911B325-31CB-4865-9840-C5A4E941699A}"/>
            </a:ext>
          </a:extLst>
        </xdr:cNvPr>
        <xdr:cNvSpPr txBox="1">
          <a:spLocks noChangeArrowheads="1"/>
        </xdr:cNvSpPr>
      </xdr:nvSpPr>
      <xdr:spPr bwMode="auto">
        <a:xfrm>
          <a:off x="2047875" y="3686175"/>
          <a:ext cx="5715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7</xdr:col>
      <xdr:colOff>142875</xdr:colOff>
      <xdr:row>10</xdr:row>
      <xdr:rowOff>238125</xdr:rowOff>
    </xdr:from>
    <xdr:to>
      <xdr:col>9</xdr:col>
      <xdr:colOff>219075</xdr:colOff>
      <xdr:row>10</xdr:row>
      <xdr:rowOff>466725</xdr:rowOff>
    </xdr:to>
    <xdr:sp macro="" textlink="">
      <xdr:nvSpPr>
        <xdr:cNvPr id="10" name="Text Box 7">
          <a:extLst>
            <a:ext uri="{FF2B5EF4-FFF2-40B4-BE49-F238E27FC236}">
              <a16:creationId xmlns:a16="http://schemas.microsoft.com/office/drawing/2014/main" id="{020730C6-E1EE-4396-BC50-B7E9481BADAE}"/>
            </a:ext>
          </a:extLst>
        </xdr:cNvPr>
        <xdr:cNvSpPr txBox="1">
          <a:spLocks noChangeArrowheads="1"/>
        </xdr:cNvSpPr>
      </xdr:nvSpPr>
      <xdr:spPr bwMode="auto">
        <a:xfrm>
          <a:off x="2047875" y="2943225"/>
          <a:ext cx="5715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　</a:t>
          </a:r>
        </a:p>
      </xdr:txBody>
    </xdr:sp>
    <xdr:clientData/>
  </xdr:twoCellAnchor>
  <xdr:twoCellAnchor>
    <xdr:from>
      <xdr:col>7</xdr:col>
      <xdr:colOff>142875</xdr:colOff>
      <xdr:row>10</xdr:row>
      <xdr:rowOff>238125</xdr:rowOff>
    </xdr:from>
    <xdr:to>
      <xdr:col>9</xdr:col>
      <xdr:colOff>219075</xdr:colOff>
      <xdr:row>10</xdr:row>
      <xdr:rowOff>466725</xdr:rowOff>
    </xdr:to>
    <xdr:sp macro="" textlink="">
      <xdr:nvSpPr>
        <xdr:cNvPr id="11" name="Text Box 7">
          <a:extLst>
            <a:ext uri="{FF2B5EF4-FFF2-40B4-BE49-F238E27FC236}">
              <a16:creationId xmlns:a16="http://schemas.microsoft.com/office/drawing/2014/main" id="{A7CFF701-35BF-4F1F-81E5-996FADF2FA0D}"/>
            </a:ext>
          </a:extLst>
        </xdr:cNvPr>
        <xdr:cNvSpPr txBox="1">
          <a:spLocks noChangeArrowheads="1"/>
        </xdr:cNvSpPr>
      </xdr:nvSpPr>
      <xdr:spPr bwMode="auto">
        <a:xfrm>
          <a:off x="2047875" y="2943225"/>
          <a:ext cx="5715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endParaRPr lang="ja-JP" altLang="en-US" sz="900" b="0" i="0" u="none" strike="noStrike" baseline="0">
            <a:solidFill>
              <a:srgbClr val="000000"/>
            </a:solidFill>
            <a:latin typeface="ＭＳ 明朝"/>
            <a:ea typeface="ＭＳ 明朝"/>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39</xdr:row>
      <xdr:rowOff>0</xdr:rowOff>
    </xdr:from>
    <xdr:to>
      <xdr:col>15</xdr:col>
      <xdr:colOff>328611</xdr:colOff>
      <xdr:row>39</xdr:row>
      <xdr:rowOff>4762</xdr:rowOff>
    </xdr:to>
    <xdr:sp macro="" textlink="">
      <xdr:nvSpPr>
        <xdr:cNvPr id="2" name="Line 5">
          <a:extLst>
            <a:ext uri="{FF2B5EF4-FFF2-40B4-BE49-F238E27FC236}">
              <a16:creationId xmlns:a16="http://schemas.microsoft.com/office/drawing/2014/main" id="{AE3D8492-278F-437D-857E-9C9BC2E125BE}"/>
            </a:ext>
          </a:extLst>
        </xdr:cNvPr>
        <xdr:cNvSpPr>
          <a:spLocks noChangeShapeType="1"/>
        </xdr:cNvSpPr>
      </xdr:nvSpPr>
      <xdr:spPr bwMode="auto">
        <a:xfrm>
          <a:off x="0" y="8077200"/>
          <a:ext cx="6034086" cy="4762"/>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16</xdr:col>
      <xdr:colOff>152400</xdr:colOff>
      <xdr:row>41</xdr:row>
      <xdr:rowOff>76200</xdr:rowOff>
    </xdr:from>
    <xdr:to>
      <xdr:col>25</xdr:col>
      <xdr:colOff>66675</xdr:colOff>
      <xdr:row>42</xdr:row>
      <xdr:rowOff>161925</xdr:rowOff>
    </xdr:to>
    <xdr:sp macro="" textlink="">
      <xdr:nvSpPr>
        <xdr:cNvPr id="2" name="テキスト ボックス 1">
          <a:extLst>
            <a:ext uri="{FF2B5EF4-FFF2-40B4-BE49-F238E27FC236}">
              <a16:creationId xmlns:a16="http://schemas.microsoft.com/office/drawing/2014/main" id="{15CCD205-83C8-45BF-86A5-B78BB9F13175}"/>
            </a:ext>
          </a:extLst>
        </xdr:cNvPr>
        <xdr:cNvSpPr txBox="1"/>
      </xdr:nvSpPr>
      <xdr:spPr>
        <a:xfrm>
          <a:off x="3162300" y="9658350"/>
          <a:ext cx="1628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ysClr val="windowText" lastClr="000000"/>
              </a:solidFill>
            </a:rPr>
            <a:t>キ</a:t>
          </a:r>
          <a:r>
            <a:rPr kumimoji="1" lang="ja-JP" altLang="en-US" sz="1000"/>
            <a:t>　リ　ト　リ　セ　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112957</xdr:colOff>
      <xdr:row>10</xdr:row>
      <xdr:rowOff>0</xdr:rowOff>
    </xdr:from>
    <xdr:to>
      <xdr:col>31</xdr:col>
      <xdr:colOff>102985</xdr:colOff>
      <xdr:row>11</xdr:row>
      <xdr:rowOff>19050</xdr:rowOff>
    </xdr:to>
    <xdr:sp macro="" textlink="">
      <xdr:nvSpPr>
        <xdr:cNvPr id="2" name="Text Box 64">
          <a:extLst>
            <a:ext uri="{FF2B5EF4-FFF2-40B4-BE49-F238E27FC236}">
              <a16:creationId xmlns:a16="http://schemas.microsoft.com/office/drawing/2014/main" id="{00000000-0008-0000-0200-000002000000}"/>
            </a:ext>
          </a:extLst>
        </xdr:cNvPr>
        <xdr:cNvSpPr txBox="1">
          <a:spLocks noChangeArrowheads="1"/>
        </xdr:cNvSpPr>
      </xdr:nvSpPr>
      <xdr:spPr bwMode="auto">
        <a:xfrm>
          <a:off x="6628057" y="2266950"/>
          <a:ext cx="209103" cy="2286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111624</xdr:colOff>
      <xdr:row>17</xdr:row>
      <xdr:rowOff>0</xdr:rowOff>
    </xdr:from>
    <xdr:to>
      <xdr:col>31</xdr:col>
      <xdr:colOff>101652</xdr:colOff>
      <xdr:row>18</xdr:row>
      <xdr:rowOff>18157</xdr:rowOff>
    </xdr:to>
    <xdr:sp macro="" textlink="">
      <xdr:nvSpPr>
        <xdr:cNvPr id="3" name="Text Box 64">
          <a:extLst>
            <a:ext uri="{FF2B5EF4-FFF2-40B4-BE49-F238E27FC236}">
              <a16:creationId xmlns:a16="http://schemas.microsoft.com/office/drawing/2014/main" id="{00000000-0008-0000-0200-000003000000}"/>
            </a:ext>
          </a:extLst>
        </xdr:cNvPr>
        <xdr:cNvSpPr txBox="1">
          <a:spLocks noChangeArrowheads="1"/>
        </xdr:cNvSpPr>
      </xdr:nvSpPr>
      <xdr:spPr bwMode="auto">
        <a:xfrm>
          <a:off x="6637737" y="3787676"/>
          <a:ext cx="209550" cy="21907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111622</xdr:colOff>
      <xdr:row>24</xdr:row>
      <xdr:rowOff>0</xdr:rowOff>
    </xdr:from>
    <xdr:to>
      <xdr:col>31</xdr:col>
      <xdr:colOff>101650</xdr:colOff>
      <xdr:row>25</xdr:row>
      <xdr:rowOff>18158</xdr:rowOff>
    </xdr:to>
    <xdr:sp macro="" textlink="">
      <xdr:nvSpPr>
        <xdr:cNvPr id="4" name="Text Box 64">
          <a:extLst>
            <a:ext uri="{FF2B5EF4-FFF2-40B4-BE49-F238E27FC236}">
              <a16:creationId xmlns:a16="http://schemas.microsoft.com/office/drawing/2014/main" id="{00000000-0008-0000-0200-000004000000}"/>
            </a:ext>
          </a:extLst>
        </xdr:cNvPr>
        <xdr:cNvSpPr txBox="1">
          <a:spLocks noChangeArrowheads="1"/>
        </xdr:cNvSpPr>
      </xdr:nvSpPr>
      <xdr:spPr bwMode="auto">
        <a:xfrm>
          <a:off x="6637735" y="5595938"/>
          <a:ext cx="209550" cy="21907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111623</xdr:colOff>
      <xdr:row>31</xdr:row>
      <xdr:rowOff>2247</xdr:rowOff>
    </xdr:from>
    <xdr:to>
      <xdr:col>31</xdr:col>
      <xdr:colOff>101651</xdr:colOff>
      <xdr:row>32</xdr:row>
      <xdr:rowOff>24879</xdr:rowOff>
    </xdr:to>
    <xdr:sp macro="" textlink="">
      <xdr:nvSpPr>
        <xdr:cNvPr id="5" name="Text Box 64">
          <a:extLst>
            <a:ext uri="{FF2B5EF4-FFF2-40B4-BE49-F238E27FC236}">
              <a16:creationId xmlns:a16="http://schemas.microsoft.com/office/drawing/2014/main" id="{00000000-0008-0000-0200-000005000000}"/>
            </a:ext>
          </a:extLst>
        </xdr:cNvPr>
        <xdr:cNvSpPr txBox="1">
          <a:spLocks noChangeArrowheads="1"/>
        </xdr:cNvSpPr>
      </xdr:nvSpPr>
      <xdr:spPr bwMode="auto">
        <a:xfrm>
          <a:off x="6661838" y="7185092"/>
          <a:ext cx="210382" cy="232324"/>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112959</xdr:colOff>
      <xdr:row>37</xdr:row>
      <xdr:rowOff>378619</xdr:rowOff>
    </xdr:from>
    <xdr:to>
      <xdr:col>31</xdr:col>
      <xdr:colOff>102987</xdr:colOff>
      <xdr:row>39</xdr:row>
      <xdr:rowOff>15776</xdr:rowOff>
    </xdr:to>
    <xdr:sp macro="" textlink="">
      <xdr:nvSpPr>
        <xdr:cNvPr id="6" name="Text Box 64">
          <a:extLst>
            <a:ext uri="{FF2B5EF4-FFF2-40B4-BE49-F238E27FC236}">
              <a16:creationId xmlns:a16="http://schemas.microsoft.com/office/drawing/2014/main" id="{00000000-0008-0000-0200-000006000000}"/>
            </a:ext>
          </a:extLst>
        </xdr:cNvPr>
        <xdr:cNvSpPr txBox="1">
          <a:spLocks noChangeArrowheads="1"/>
        </xdr:cNvSpPr>
      </xdr:nvSpPr>
      <xdr:spPr bwMode="auto">
        <a:xfrm>
          <a:off x="6628059" y="8817769"/>
          <a:ext cx="209103" cy="227707"/>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112796</xdr:colOff>
      <xdr:row>44</xdr:row>
      <xdr:rowOff>382534</xdr:rowOff>
    </xdr:from>
    <xdr:to>
      <xdr:col>31</xdr:col>
      <xdr:colOff>102824</xdr:colOff>
      <xdr:row>45</xdr:row>
      <xdr:rowOff>206136</xdr:rowOff>
    </xdr:to>
    <xdr:sp macro="" textlink="">
      <xdr:nvSpPr>
        <xdr:cNvPr id="7" name="Text Box 64">
          <a:extLst>
            <a:ext uri="{FF2B5EF4-FFF2-40B4-BE49-F238E27FC236}">
              <a16:creationId xmlns:a16="http://schemas.microsoft.com/office/drawing/2014/main" id="{00000000-0008-0000-0200-000007000000}"/>
            </a:ext>
          </a:extLst>
        </xdr:cNvPr>
        <xdr:cNvSpPr txBox="1">
          <a:spLocks noChangeArrowheads="1"/>
        </xdr:cNvSpPr>
      </xdr:nvSpPr>
      <xdr:spPr bwMode="auto">
        <a:xfrm>
          <a:off x="6627896" y="10459984"/>
          <a:ext cx="209103" cy="214127"/>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34</xdr:col>
      <xdr:colOff>7938</xdr:colOff>
      <xdr:row>7</xdr:row>
      <xdr:rowOff>0</xdr:rowOff>
    </xdr:from>
    <xdr:to>
      <xdr:col>34</xdr:col>
      <xdr:colOff>1373188</xdr:colOff>
      <xdr:row>16</xdr:row>
      <xdr:rowOff>333374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389813" y="1444625"/>
          <a:ext cx="1365250" cy="23653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役名コード</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０１　代表取締役</a:t>
          </a:r>
          <a:r>
            <a:rPr lang="ja-JP" altLang="en-US"/>
            <a:t> </a:t>
          </a:r>
          <a:endParaRPr lang="en-US" altLang="ja-JP"/>
        </a:p>
        <a:p>
          <a:r>
            <a:rPr lang="ja-JP" altLang="en-US" sz="1100" b="0" i="0" u="none" strike="noStrike">
              <a:solidFill>
                <a:schemeClr val="dk1"/>
              </a:solidFill>
              <a:effectLst/>
              <a:latin typeface="+mn-lt"/>
              <a:ea typeface="+mn-ea"/>
              <a:cs typeface="+mn-cs"/>
            </a:rPr>
            <a:t>０２　取締役</a:t>
          </a:r>
          <a:r>
            <a:rPr lang="ja-JP" altLang="en-US"/>
            <a:t> </a:t>
          </a:r>
          <a:endParaRPr lang="en-US" altLang="ja-JP"/>
        </a:p>
        <a:p>
          <a:r>
            <a:rPr lang="ja-JP" altLang="en-US" sz="1100" b="0" i="0" u="none" strike="noStrike">
              <a:solidFill>
                <a:schemeClr val="dk1"/>
              </a:solidFill>
              <a:effectLst/>
              <a:latin typeface="+mn-lt"/>
              <a:ea typeface="+mn-ea"/>
              <a:cs typeface="+mn-cs"/>
            </a:rPr>
            <a:t>０３　監査役</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０４　代表社員</a:t>
          </a:r>
          <a:r>
            <a:rPr lang="ja-JP" altLang="en-US"/>
            <a:t> </a:t>
          </a:r>
          <a:endParaRPr lang="en-US" altLang="ja-JP"/>
        </a:p>
        <a:p>
          <a:r>
            <a:rPr lang="ja-JP" altLang="en-US" sz="1100" b="0" i="0" u="none" strike="noStrike">
              <a:solidFill>
                <a:schemeClr val="dk1"/>
              </a:solidFill>
              <a:effectLst/>
              <a:latin typeface="+mn-lt"/>
              <a:ea typeface="+mn-ea"/>
              <a:cs typeface="+mn-cs"/>
            </a:rPr>
            <a:t>０５　社員</a:t>
          </a:r>
          <a:r>
            <a:rPr lang="ja-JP" altLang="en-US"/>
            <a:t> </a:t>
          </a:r>
          <a:endParaRPr lang="en-US" altLang="ja-JP"/>
        </a:p>
        <a:p>
          <a:r>
            <a:rPr lang="ja-JP" altLang="en-US" sz="1100" b="0" i="0" u="none" strike="noStrike">
              <a:solidFill>
                <a:schemeClr val="dk1"/>
              </a:solidFill>
              <a:effectLst/>
              <a:latin typeface="+mn-lt"/>
              <a:ea typeface="+mn-ea"/>
              <a:cs typeface="+mn-cs"/>
            </a:rPr>
            <a:t>０７　理事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０８　監事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１３　代表執行役</a:t>
          </a:r>
          <a:r>
            <a:rPr lang="ja-JP" altLang="en-US"/>
            <a:t> </a:t>
          </a:r>
          <a:endParaRPr lang="en-US" altLang="ja-JP"/>
        </a:p>
        <a:p>
          <a:r>
            <a:rPr lang="ja-JP" altLang="en-US" sz="1100" b="0" i="0" u="none" strike="noStrike">
              <a:solidFill>
                <a:schemeClr val="dk1"/>
              </a:solidFill>
              <a:effectLst/>
              <a:latin typeface="+mn-lt"/>
              <a:ea typeface="+mn-ea"/>
              <a:cs typeface="+mn-cs"/>
            </a:rPr>
            <a:t>１４　執行役</a:t>
          </a:r>
          <a:r>
            <a:rPr lang="ja-JP" altLang="en-US"/>
            <a:t> </a:t>
          </a:r>
          <a:endParaRPr lang="en-US" altLang="ja-JP"/>
        </a:p>
        <a:p>
          <a:r>
            <a:rPr lang="ja-JP" altLang="en-US" sz="1100" b="0" i="0" u="none" strike="noStrike">
              <a:solidFill>
                <a:schemeClr val="dk1"/>
              </a:solidFill>
              <a:effectLst/>
              <a:latin typeface="+mn-lt"/>
              <a:ea typeface="+mn-ea"/>
              <a:cs typeface="+mn-cs"/>
            </a:rPr>
            <a:t>１５　会計参与</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０９　その他</a:t>
          </a:r>
          <a:r>
            <a:rPr lang="ja-JP" altLang="en-US"/>
            <a:t> </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115338</xdr:colOff>
      <xdr:row>10</xdr:row>
      <xdr:rowOff>0</xdr:rowOff>
    </xdr:from>
    <xdr:to>
      <xdr:col>31</xdr:col>
      <xdr:colOff>105366</xdr:colOff>
      <xdr:row>11</xdr:row>
      <xdr:rowOff>19050</xdr:rowOff>
    </xdr:to>
    <xdr:sp macro="" textlink="">
      <xdr:nvSpPr>
        <xdr:cNvPr id="7" name="Text Box 64">
          <a:extLst>
            <a:ext uri="{FF2B5EF4-FFF2-40B4-BE49-F238E27FC236}">
              <a16:creationId xmlns:a16="http://schemas.microsoft.com/office/drawing/2014/main" id="{00000000-0008-0000-0300-000007000000}"/>
            </a:ext>
          </a:extLst>
        </xdr:cNvPr>
        <xdr:cNvSpPr txBox="1">
          <a:spLocks noChangeArrowheads="1"/>
        </xdr:cNvSpPr>
      </xdr:nvSpPr>
      <xdr:spPr bwMode="auto">
        <a:xfrm>
          <a:off x="6630438" y="1971675"/>
          <a:ext cx="209103" cy="21907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115338</xdr:colOff>
      <xdr:row>10</xdr:row>
      <xdr:rowOff>0</xdr:rowOff>
    </xdr:from>
    <xdr:to>
      <xdr:col>31</xdr:col>
      <xdr:colOff>105366</xdr:colOff>
      <xdr:row>11</xdr:row>
      <xdr:rowOff>19050</xdr:rowOff>
    </xdr:to>
    <xdr:sp macro="" textlink="">
      <xdr:nvSpPr>
        <xdr:cNvPr id="10" name="Text Box 64">
          <a:extLst>
            <a:ext uri="{FF2B5EF4-FFF2-40B4-BE49-F238E27FC236}">
              <a16:creationId xmlns:a16="http://schemas.microsoft.com/office/drawing/2014/main" id="{00000000-0008-0000-0300-00000A000000}"/>
            </a:ext>
          </a:extLst>
        </xdr:cNvPr>
        <xdr:cNvSpPr txBox="1">
          <a:spLocks noChangeArrowheads="1"/>
        </xdr:cNvSpPr>
      </xdr:nvSpPr>
      <xdr:spPr bwMode="auto">
        <a:xfrm>
          <a:off x="6630438" y="2266950"/>
          <a:ext cx="209103" cy="2286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111624</xdr:colOff>
      <xdr:row>17</xdr:row>
      <xdr:rowOff>0</xdr:rowOff>
    </xdr:from>
    <xdr:to>
      <xdr:col>31</xdr:col>
      <xdr:colOff>101652</xdr:colOff>
      <xdr:row>18</xdr:row>
      <xdr:rowOff>18157</xdr:rowOff>
    </xdr:to>
    <xdr:sp macro="" textlink="">
      <xdr:nvSpPr>
        <xdr:cNvPr id="12" name="Text Box 64">
          <a:extLst>
            <a:ext uri="{FF2B5EF4-FFF2-40B4-BE49-F238E27FC236}">
              <a16:creationId xmlns:a16="http://schemas.microsoft.com/office/drawing/2014/main" id="{00000000-0008-0000-0300-00000C000000}"/>
            </a:ext>
          </a:extLst>
        </xdr:cNvPr>
        <xdr:cNvSpPr txBox="1">
          <a:spLocks noChangeArrowheads="1"/>
        </xdr:cNvSpPr>
      </xdr:nvSpPr>
      <xdr:spPr bwMode="auto">
        <a:xfrm>
          <a:off x="6626724" y="3905250"/>
          <a:ext cx="209103" cy="227707"/>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111622</xdr:colOff>
      <xdr:row>24</xdr:row>
      <xdr:rowOff>0</xdr:rowOff>
    </xdr:from>
    <xdr:to>
      <xdr:col>31</xdr:col>
      <xdr:colOff>101650</xdr:colOff>
      <xdr:row>25</xdr:row>
      <xdr:rowOff>18158</xdr:rowOff>
    </xdr:to>
    <xdr:sp macro="" textlink="">
      <xdr:nvSpPr>
        <xdr:cNvPr id="13" name="Text Box 64">
          <a:extLst>
            <a:ext uri="{FF2B5EF4-FFF2-40B4-BE49-F238E27FC236}">
              <a16:creationId xmlns:a16="http://schemas.microsoft.com/office/drawing/2014/main" id="{00000000-0008-0000-0300-00000D000000}"/>
            </a:ext>
          </a:extLst>
        </xdr:cNvPr>
        <xdr:cNvSpPr txBox="1">
          <a:spLocks noChangeArrowheads="1"/>
        </xdr:cNvSpPr>
      </xdr:nvSpPr>
      <xdr:spPr bwMode="auto">
        <a:xfrm>
          <a:off x="6626722" y="5543550"/>
          <a:ext cx="209103" cy="227708"/>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111623</xdr:colOff>
      <xdr:row>31</xdr:row>
      <xdr:rowOff>2491</xdr:rowOff>
    </xdr:from>
    <xdr:to>
      <xdr:col>31</xdr:col>
      <xdr:colOff>101651</xdr:colOff>
      <xdr:row>32</xdr:row>
      <xdr:rowOff>15882</xdr:rowOff>
    </xdr:to>
    <xdr:sp macro="" textlink="">
      <xdr:nvSpPr>
        <xdr:cNvPr id="14" name="Text Box 64">
          <a:extLst>
            <a:ext uri="{FF2B5EF4-FFF2-40B4-BE49-F238E27FC236}">
              <a16:creationId xmlns:a16="http://schemas.microsoft.com/office/drawing/2014/main" id="{00000000-0008-0000-0300-00000E000000}"/>
            </a:ext>
          </a:extLst>
        </xdr:cNvPr>
        <xdr:cNvSpPr txBox="1">
          <a:spLocks noChangeArrowheads="1"/>
        </xdr:cNvSpPr>
      </xdr:nvSpPr>
      <xdr:spPr bwMode="auto">
        <a:xfrm>
          <a:off x="6715623" y="7098616"/>
          <a:ext cx="212278" cy="219766"/>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115340</xdr:colOff>
      <xdr:row>38</xdr:row>
      <xdr:rowOff>0</xdr:rowOff>
    </xdr:from>
    <xdr:to>
      <xdr:col>31</xdr:col>
      <xdr:colOff>105368</xdr:colOff>
      <xdr:row>39</xdr:row>
      <xdr:rowOff>18157</xdr:rowOff>
    </xdr:to>
    <xdr:sp macro="" textlink="">
      <xdr:nvSpPr>
        <xdr:cNvPr id="15" name="Text Box 64">
          <a:extLst>
            <a:ext uri="{FF2B5EF4-FFF2-40B4-BE49-F238E27FC236}">
              <a16:creationId xmlns:a16="http://schemas.microsoft.com/office/drawing/2014/main" id="{00000000-0008-0000-0300-00000F000000}"/>
            </a:ext>
          </a:extLst>
        </xdr:cNvPr>
        <xdr:cNvSpPr txBox="1">
          <a:spLocks noChangeArrowheads="1"/>
        </xdr:cNvSpPr>
      </xdr:nvSpPr>
      <xdr:spPr bwMode="auto">
        <a:xfrm>
          <a:off x="6630440" y="8820150"/>
          <a:ext cx="209103" cy="227707"/>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111623</xdr:colOff>
      <xdr:row>45</xdr:row>
      <xdr:rowOff>2491</xdr:rowOff>
    </xdr:from>
    <xdr:to>
      <xdr:col>31</xdr:col>
      <xdr:colOff>101651</xdr:colOff>
      <xdr:row>46</xdr:row>
      <xdr:rowOff>63507</xdr:rowOff>
    </xdr:to>
    <xdr:sp macro="" textlink="">
      <xdr:nvSpPr>
        <xdr:cNvPr id="16" name="Text Box 64">
          <a:extLst>
            <a:ext uri="{FF2B5EF4-FFF2-40B4-BE49-F238E27FC236}">
              <a16:creationId xmlns:a16="http://schemas.microsoft.com/office/drawing/2014/main" id="{00000000-0008-0000-0300-000010000000}"/>
            </a:ext>
          </a:extLst>
        </xdr:cNvPr>
        <xdr:cNvSpPr txBox="1">
          <a:spLocks noChangeArrowheads="1"/>
        </xdr:cNvSpPr>
      </xdr:nvSpPr>
      <xdr:spPr bwMode="auto">
        <a:xfrm>
          <a:off x="6715623" y="10345054"/>
          <a:ext cx="212278" cy="267391"/>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34</xdr:col>
      <xdr:colOff>7937</xdr:colOff>
      <xdr:row>7</xdr:row>
      <xdr:rowOff>0</xdr:rowOff>
    </xdr:from>
    <xdr:to>
      <xdr:col>34</xdr:col>
      <xdr:colOff>1373187</xdr:colOff>
      <xdr:row>16</xdr:row>
      <xdr:rowOff>333374</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7389812" y="1444625"/>
          <a:ext cx="1365250" cy="23653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役名コード</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０１　代表取締役</a:t>
          </a:r>
          <a:r>
            <a:rPr lang="ja-JP" altLang="en-US"/>
            <a:t> </a:t>
          </a:r>
          <a:endParaRPr lang="en-US" altLang="ja-JP"/>
        </a:p>
        <a:p>
          <a:r>
            <a:rPr lang="ja-JP" altLang="en-US" sz="1100" b="0" i="0" u="none" strike="noStrike">
              <a:solidFill>
                <a:schemeClr val="dk1"/>
              </a:solidFill>
              <a:effectLst/>
              <a:latin typeface="+mn-lt"/>
              <a:ea typeface="+mn-ea"/>
              <a:cs typeface="+mn-cs"/>
            </a:rPr>
            <a:t>０２　取締役</a:t>
          </a:r>
          <a:r>
            <a:rPr lang="ja-JP" altLang="en-US"/>
            <a:t> </a:t>
          </a:r>
          <a:endParaRPr lang="en-US" altLang="ja-JP"/>
        </a:p>
        <a:p>
          <a:r>
            <a:rPr lang="ja-JP" altLang="en-US" sz="1100" b="0" i="0" u="none" strike="noStrike">
              <a:solidFill>
                <a:schemeClr val="dk1"/>
              </a:solidFill>
              <a:effectLst/>
              <a:latin typeface="+mn-lt"/>
              <a:ea typeface="+mn-ea"/>
              <a:cs typeface="+mn-cs"/>
            </a:rPr>
            <a:t>０３　監査役</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０４　代表社員</a:t>
          </a:r>
          <a:r>
            <a:rPr lang="ja-JP" altLang="en-US"/>
            <a:t> </a:t>
          </a:r>
          <a:endParaRPr lang="en-US" altLang="ja-JP"/>
        </a:p>
        <a:p>
          <a:r>
            <a:rPr lang="ja-JP" altLang="en-US" sz="1100" b="0" i="0" u="none" strike="noStrike">
              <a:solidFill>
                <a:schemeClr val="dk1"/>
              </a:solidFill>
              <a:effectLst/>
              <a:latin typeface="+mn-lt"/>
              <a:ea typeface="+mn-ea"/>
              <a:cs typeface="+mn-cs"/>
            </a:rPr>
            <a:t>０５　社員</a:t>
          </a:r>
          <a:r>
            <a:rPr lang="ja-JP" altLang="en-US"/>
            <a:t> </a:t>
          </a:r>
          <a:endParaRPr lang="en-US" altLang="ja-JP"/>
        </a:p>
        <a:p>
          <a:r>
            <a:rPr lang="ja-JP" altLang="en-US" sz="1100" b="0" i="0" u="none" strike="noStrike">
              <a:solidFill>
                <a:schemeClr val="dk1"/>
              </a:solidFill>
              <a:effectLst/>
              <a:latin typeface="+mn-lt"/>
              <a:ea typeface="+mn-ea"/>
              <a:cs typeface="+mn-cs"/>
            </a:rPr>
            <a:t>０７　理事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０８　監事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１３　代表執行役</a:t>
          </a:r>
          <a:r>
            <a:rPr lang="ja-JP" altLang="en-US"/>
            <a:t> </a:t>
          </a:r>
          <a:endParaRPr lang="en-US" altLang="ja-JP"/>
        </a:p>
        <a:p>
          <a:r>
            <a:rPr lang="ja-JP" altLang="en-US" sz="1100" b="0" i="0" u="none" strike="noStrike">
              <a:solidFill>
                <a:schemeClr val="dk1"/>
              </a:solidFill>
              <a:effectLst/>
              <a:latin typeface="+mn-lt"/>
              <a:ea typeface="+mn-ea"/>
              <a:cs typeface="+mn-cs"/>
            </a:rPr>
            <a:t>１４　執行役</a:t>
          </a:r>
          <a:r>
            <a:rPr lang="ja-JP" altLang="en-US"/>
            <a:t> </a:t>
          </a:r>
          <a:endParaRPr lang="en-US" altLang="ja-JP"/>
        </a:p>
        <a:p>
          <a:r>
            <a:rPr lang="ja-JP" altLang="en-US" sz="1100" b="0" i="0" u="none" strike="noStrike">
              <a:solidFill>
                <a:schemeClr val="dk1"/>
              </a:solidFill>
              <a:effectLst/>
              <a:latin typeface="+mn-lt"/>
              <a:ea typeface="+mn-ea"/>
              <a:cs typeface="+mn-cs"/>
            </a:rPr>
            <a:t>１５　会計参与</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０９　その他</a:t>
          </a:r>
          <a:r>
            <a:rPr lang="ja-JP" altLang="en-US"/>
            <a:t> </a:t>
          </a:r>
          <a:endParaRPr kumimoji="1" lang="ja-JP" altLang="en-US" sz="1100"/>
        </a:p>
      </xdr:txBody>
    </xdr:sp>
    <xdr:clientData/>
  </xdr:twoCellAnchor>
  <xdr:twoCellAnchor>
    <xdr:from>
      <xdr:col>34</xdr:col>
      <xdr:colOff>1</xdr:colOff>
      <xdr:row>1</xdr:row>
      <xdr:rowOff>0</xdr:rowOff>
    </xdr:from>
    <xdr:to>
      <xdr:col>37</xdr:col>
      <xdr:colOff>476251</xdr:colOff>
      <xdr:row>3</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7381876" y="206375"/>
          <a:ext cx="3246438" cy="412750"/>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111726</xdr:colOff>
      <xdr:row>15</xdr:row>
      <xdr:rowOff>6952</xdr:rowOff>
    </xdr:from>
    <xdr:to>
      <xdr:col>31</xdr:col>
      <xdr:colOff>102201</xdr:colOff>
      <xdr:row>16</xdr:row>
      <xdr:rowOff>5150</xdr:rowOff>
    </xdr:to>
    <xdr:sp macro="" textlink="">
      <xdr:nvSpPr>
        <xdr:cNvPr id="8" name="Text Box 64">
          <a:extLst>
            <a:ext uri="{FF2B5EF4-FFF2-40B4-BE49-F238E27FC236}">
              <a16:creationId xmlns:a16="http://schemas.microsoft.com/office/drawing/2014/main" id="{00000000-0008-0000-0400-000008000000}"/>
            </a:ext>
          </a:extLst>
        </xdr:cNvPr>
        <xdr:cNvSpPr txBox="1">
          <a:spLocks noChangeArrowheads="1"/>
        </xdr:cNvSpPr>
      </xdr:nvSpPr>
      <xdr:spPr bwMode="auto">
        <a:xfrm>
          <a:off x="6622192" y="3307236"/>
          <a:ext cx="209293" cy="206718"/>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113529</xdr:colOff>
      <xdr:row>22</xdr:row>
      <xdr:rowOff>1803</xdr:rowOff>
    </xdr:from>
    <xdr:to>
      <xdr:col>31</xdr:col>
      <xdr:colOff>75429</xdr:colOff>
      <xdr:row>23</xdr:row>
      <xdr:rowOff>0</xdr:rowOff>
    </xdr:to>
    <xdr:sp macro="" textlink="">
      <xdr:nvSpPr>
        <xdr:cNvPr id="13" name="Text Box 71">
          <a:extLst>
            <a:ext uri="{FF2B5EF4-FFF2-40B4-BE49-F238E27FC236}">
              <a16:creationId xmlns:a16="http://schemas.microsoft.com/office/drawing/2014/main" id="{00000000-0008-0000-0400-00000D000000}"/>
            </a:ext>
          </a:extLst>
        </xdr:cNvPr>
        <xdr:cNvSpPr txBox="1">
          <a:spLocks noChangeArrowheads="1"/>
        </xdr:cNvSpPr>
      </xdr:nvSpPr>
      <xdr:spPr bwMode="auto">
        <a:xfrm>
          <a:off x="6623995" y="4934208"/>
          <a:ext cx="180718" cy="206718"/>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110955</xdr:colOff>
      <xdr:row>29</xdr:row>
      <xdr:rowOff>3606</xdr:rowOff>
    </xdr:from>
    <xdr:to>
      <xdr:col>31</xdr:col>
      <xdr:colOff>72855</xdr:colOff>
      <xdr:row>29</xdr:row>
      <xdr:rowOff>203374</xdr:rowOff>
    </xdr:to>
    <xdr:sp macro="" textlink="">
      <xdr:nvSpPr>
        <xdr:cNvPr id="26" name="Text Box 86">
          <a:extLst>
            <a:ext uri="{FF2B5EF4-FFF2-40B4-BE49-F238E27FC236}">
              <a16:creationId xmlns:a16="http://schemas.microsoft.com/office/drawing/2014/main" id="{00000000-0008-0000-0400-00001A000000}"/>
            </a:ext>
          </a:extLst>
        </xdr:cNvPr>
        <xdr:cNvSpPr txBox="1">
          <a:spLocks noChangeArrowheads="1"/>
        </xdr:cNvSpPr>
      </xdr:nvSpPr>
      <xdr:spPr bwMode="auto">
        <a:xfrm>
          <a:off x="6621421" y="6568133"/>
          <a:ext cx="180718" cy="199768"/>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113529</xdr:colOff>
      <xdr:row>34</xdr:row>
      <xdr:rowOff>375852</xdr:rowOff>
    </xdr:from>
    <xdr:to>
      <xdr:col>31</xdr:col>
      <xdr:colOff>104004</xdr:colOff>
      <xdr:row>36</xdr:row>
      <xdr:rowOff>4377</xdr:rowOff>
    </xdr:to>
    <xdr:sp macro="" textlink="">
      <xdr:nvSpPr>
        <xdr:cNvPr id="27" name="Text Box 87">
          <a:extLst>
            <a:ext uri="{FF2B5EF4-FFF2-40B4-BE49-F238E27FC236}">
              <a16:creationId xmlns:a16="http://schemas.microsoft.com/office/drawing/2014/main" id="{00000000-0008-0000-0400-00001B000000}"/>
            </a:ext>
          </a:extLst>
        </xdr:cNvPr>
        <xdr:cNvSpPr txBox="1">
          <a:spLocks noChangeArrowheads="1"/>
        </xdr:cNvSpPr>
      </xdr:nvSpPr>
      <xdr:spPr bwMode="auto">
        <a:xfrm>
          <a:off x="6623995" y="7982980"/>
          <a:ext cx="209293" cy="218046"/>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114300</xdr:colOff>
      <xdr:row>41</xdr:row>
      <xdr:rowOff>6180</xdr:rowOff>
    </xdr:from>
    <xdr:to>
      <xdr:col>31</xdr:col>
      <xdr:colOff>104775</xdr:colOff>
      <xdr:row>41</xdr:row>
      <xdr:rowOff>205175</xdr:rowOff>
    </xdr:to>
    <xdr:sp macro="" textlink="">
      <xdr:nvSpPr>
        <xdr:cNvPr id="28" name="Text Box 88">
          <a:extLst>
            <a:ext uri="{FF2B5EF4-FFF2-40B4-BE49-F238E27FC236}">
              <a16:creationId xmlns:a16="http://schemas.microsoft.com/office/drawing/2014/main" id="{00000000-0008-0000-0400-00001C000000}"/>
            </a:ext>
          </a:extLst>
        </xdr:cNvPr>
        <xdr:cNvSpPr txBox="1">
          <a:spLocks noChangeArrowheads="1"/>
        </xdr:cNvSpPr>
      </xdr:nvSpPr>
      <xdr:spPr bwMode="auto">
        <a:xfrm>
          <a:off x="6624766" y="9417910"/>
          <a:ext cx="209293" cy="19899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21</xdr:col>
      <xdr:colOff>111726</xdr:colOff>
      <xdr:row>4</xdr:row>
      <xdr:rowOff>205946</xdr:rowOff>
    </xdr:from>
    <xdr:to>
      <xdr:col>22</xdr:col>
      <xdr:colOff>92676</xdr:colOff>
      <xdr:row>5</xdr:row>
      <xdr:rowOff>187926</xdr:rowOff>
    </xdr:to>
    <xdr:sp macro="" textlink="">
      <xdr:nvSpPr>
        <xdr:cNvPr id="43" name="Text Box 155">
          <a:extLst>
            <a:ext uri="{FF2B5EF4-FFF2-40B4-BE49-F238E27FC236}">
              <a16:creationId xmlns:a16="http://schemas.microsoft.com/office/drawing/2014/main" id="{00000000-0008-0000-0400-00002B000000}"/>
            </a:ext>
          </a:extLst>
        </xdr:cNvPr>
        <xdr:cNvSpPr txBox="1">
          <a:spLocks noChangeArrowheads="1"/>
        </xdr:cNvSpPr>
      </xdr:nvSpPr>
      <xdr:spPr bwMode="auto">
        <a:xfrm>
          <a:off x="4652834" y="1040027"/>
          <a:ext cx="199768" cy="1905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xdr:col>
      <xdr:colOff>28575</xdr:colOff>
      <xdr:row>2</xdr:row>
      <xdr:rowOff>205175</xdr:rowOff>
    </xdr:from>
    <xdr:to>
      <xdr:col>2</xdr:col>
      <xdr:colOff>95250</xdr:colOff>
      <xdr:row>3</xdr:row>
      <xdr:rowOff>168105</xdr:rowOff>
    </xdr:to>
    <xdr:sp macro="" textlink="">
      <xdr:nvSpPr>
        <xdr:cNvPr id="44" name="Text Box 156">
          <a:extLst>
            <a:ext uri="{FF2B5EF4-FFF2-40B4-BE49-F238E27FC236}">
              <a16:creationId xmlns:a16="http://schemas.microsoft.com/office/drawing/2014/main" id="{00000000-0008-0000-0400-00002C000000}"/>
            </a:ext>
          </a:extLst>
        </xdr:cNvPr>
        <xdr:cNvSpPr txBox="1">
          <a:spLocks noChangeArrowheads="1"/>
        </xdr:cNvSpPr>
      </xdr:nvSpPr>
      <xdr:spPr bwMode="auto">
        <a:xfrm>
          <a:off x="247393" y="622216"/>
          <a:ext cx="200539" cy="17145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16</xdr:col>
      <xdr:colOff>219003</xdr:colOff>
      <xdr:row>11</xdr:row>
      <xdr:rowOff>194674</xdr:rowOff>
    </xdr:from>
    <xdr:to>
      <xdr:col>28</xdr:col>
      <xdr:colOff>265</xdr:colOff>
      <xdr:row>11</xdr:row>
      <xdr:rowOff>194674</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3711503" y="2639424"/>
          <a:ext cx="2448262" cy="0"/>
          <a:chOff x="3667053" y="2671174"/>
          <a:chExt cx="2410162" cy="0"/>
        </a:xfrm>
      </xdr:grpSpPr>
      <xdr:sp macro="" textlink="">
        <xdr:nvSpPr>
          <xdr:cNvPr id="9" name="Line 196">
            <a:extLst>
              <a:ext uri="{FF2B5EF4-FFF2-40B4-BE49-F238E27FC236}">
                <a16:creationId xmlns:a16="http://schemas.microsoft.com/office/drawing/2014/main" id="{00000000-0008-0000-0400-000009000000}"/>
              </a:ext>
            </a:extLst>
          </xdr:cNvPr>
          <xdr:cNvSpPr>
            <a:spLocks noChangeShapeType="1"/>
          </xdr:cNvSpPr>
        </xdr:nvSpPr>
        <xdr:spPr bwMode="auto">
          <a:xfrm>
            <a:off x="3667053" y="2671174"/>
            <a:ext cx="438222"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197">
            <a:extLst>
              <a:ext uri="{FF2B5EF4-FFF2-40B4-BE49-F238E27FC236}">
                <a16:creationId xmlns:a16="http://schemas.microsoft.com/office/drawing/2014/main" id="{00000000-0008-0000-0400-00000A000000}"/>
              </a:ext>
            </a:extLst>
          </xdr:cNvPr>
          <xdr:cNvSpPr>
            <a:spLocks noChangeShapeType="1"/>
          </xdr:cNvSpPr>
        </xdr:nvSpPr>
        <xdr:spPr bwMode="auto">
          <a:xfrm>
            <a:off x="4331908" y="2671174"/>
            <a:ext cx="648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Line 199">
            <a:extLst>
              <a:ext uri="{FF2B5EF4-FFF2-40B4-BE49-F238E27FC236}">
                <a16:creationId xmlns:a16="http://schemas.microsoft.com/office/drawing/2014/main" id="{00000000-0008-0000-0400-00000B000000}"/>
              </a:ext>
            </a:extLst>
          </xdr:cNvPr>
          <xdr:cNvSpPr>
            <a:spLocks noChangeShapeType="1"/>
          </xdr:cNvSpPr>
        </xdr:nvSpPr>
        <xdr:spPr bwMode="auto">
          <a:xfrm>
            <a:off x="5429215" y="2671174"/>
            <a:ext cx="648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33</xdr:col>
      <xdr:colOff>150811</xdr:colOff>
      <xdr:row>9</xdr:row>
      <xdr:rowOff>127000</xdr:rowOff>
    </xdr:from>
    <xdr:to>
      <xdr:col>39</xdr:col>
      <xdr:colOff>15874</xdr:colOff>
      <xdr:row>12</xdr:row>
      <xdr:rowOff>158750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bwMode="auto">
        <a:xfrm>
          <a:off x="7310436" y="2159000"/>
          <a:ext cx="4881563" cy="650875"/>
        </a:xfrm>
        <a:prstGeom prst="rect">
          <a:avLst/>
        </a:prstGeom>
        <a:noFill/>
        <a:ln w="1270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34</xdr:col>
      <xdr:colOff>0</xdr:colOff>
      <xdr:row>1</xdr:row>
      <xdr:rowOff>0</xdr:rowOff>
    </xdr:from>
    <xdr:to>
      <xdr:col>37</xdr:col>
      <xdr:colOff>0</xdr:colOff>
      <xdr:row>3</xdr:row>
      <xdr:rowOff>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bwMode="auto">
        <a:xfrm>
          <a:off x="7381875" y="206375"/>
          <a:ext cx="3429000" cy="412750"/>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30</xdr:col>
      <xdr:colOff>114300</xdr:colOff>
      <xdr:row>15</xdr:row>
      <xdr:rowOff>6908</xdr:rowOff>
    </xdr:from>
    <xdr:to>
      <xdr:col>31</xdr:col>
      <xdr:colOff>104775</xdr:colOff>
      <xdr:row>16</xdr:row>
      <xdr:rowOff>16433</xdr:rowOff>
    </xdr:to>
    <xdr:sp macro="" textlink="">
      <xdr:nvSpPr>
        <xdr:cNvPr id="2" name="Text Box 64">
          <a:extLst>
            <a:ext uri="{FF2B5EF4-FFF2-40B4-BE49-F238E27FC236}">
              <a16:creationId xmlns:a16="http://schemas.microsoft.com/office/drawing/2014/main" id="{00000000-0008-0000-0500-000002000000}"/>
            </a:ext>
          </a:extLst>
        </xdr:cNvPr>
        <xdr:cNvSpPr txBox="1">
          <a:spLocks noChangeArrowheads="1"/>
        </xdr:cNvSpPr>
      </xdr:nvSpPr>
      <xdr:spPr bwMode="auto">
        <a:xfrm>
          <a:off x="6648345" y="3319724"/>
          <a:ext cx="210283" cy="218866"/>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113357</xdr:colOff>
      <xdr:row>22</xdr:row>
      <xdr:rowOff>6909</xdr:rowOff>
    </xdr:from>
    <xdr:to>
      <xdr:col>31</xdr:col>
      <xdr:colOff>75257</xdr:colOff>
      <xdr:row>23</xdr:row>
      <xdr:rowOff>28785</xdr:rowOff>
    </xdr:to>
    <xdr:sp macro="" textlink="">
      <xdr:nvSpPr>
        <xdr:cNvPr id="3" name="Text Box 71">
          <a:extLst>
            <a:ext uri="{FF2B5EF4-FFF2-40B4-BE49-F238E27FC236}">
              <a16:creationId xmlns:a16="http://schemas.microsoft.com/office/drawing/2014/main" id="{00000000-0008-0000-0500-000003000000}"/>
            </a:ext>
          </a:extLst>
        </xdr:cNvPr>
        <xdr:cNvSpPr txBox="1">
          <a:spLocks noChangeArrowheads="1"/>
        </xdr:cNvSpPr>
      </xdr:nvSpPr>
      <xdr:spPr bwMode="auto">
        <a:xfrm>
          <a:off x="6647402" y="4957816"/>
          <a:ext cx="181708" cy="231216"/>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115974</xdr:colOff>
      <xdr:row>29</xdr:row>
      <xdr:rowOff>8582</xdr:rowOff>
    </xdr:from>
    <xdr:to>
      <xdr:col>31</xdr:col>
      <xdr:colOff>77874</xdr:colOff>
      <xdr:row>29</xdr:row>
      <xdr:rowOff>193639</xdr:rowOff>
    </xdr:to>
    <xdr:sp macro="" textlink="">
      <xdr:nvSpPr>
        <xdr:cNvPr id="4" name="Text Box 86">
          <a:extLst>
            <a:ext uri="{FF2B5EF4-FFF2-40B4-BE49-F238E27FC236}">
              <a16:creationId xmlns:a16="http://schemas.microsoft.com/office/drawing/2014/main" id="{00000000-0008-0000-0500-000004000000}"/>
            </a:ext>
          </a:extLst>
        </xdr:cNvPr>
        <xdr:cNvSpPr txBox="1">
          <a:spLocks noChangeArrowheads="1"/>
        </xdr:cNvSpPr>
      </xdr:nvSpPr>
      <xdr:spPr bwMode="auto">
        <a:xfrm>
          <a:off x="6650019" y="6597579"/>
          <a:ext cx="181708" cy="185057"/>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113357</xdr:colOff>
      <xdr:row>34</xdr:row>
      <xdr:rowOff>379429</xdr:rowOff>
    </xdr:from>
    <xdr:to>
      <xdr:col>31</xdr:col>
      <xdr:colOff>103832</xdr:colOff>
      <xdr:row>36</xdr:row>
      <xdr:rowOff>6908</xdr:rowOff>
    </xdr:to>
    <xdr:sp macro="" textlink="">
      <xdr:nvSpPr>
        <xdr:cNvPr id="5" name="Text Box 87">
          <a:extLst>
            <a:ext uri="{FF2B5EF4-FFF2-40B4-BE49-F238E27FC236}">
              <a16:creationId xmlns:a16="http://schemas.microsoft.com/office/drawing/2014/main" id="{00000000-0008-0000-0500-000005000000}"/>
            </a:ext>
          </a:extLst>
        </xdr:cNvPr>
        <xdr:cNvSpPr txBox="1">
          <a:spLocks noChangeArrowheads="1"/>
        </xdr:cNvSpPr>
      </xdr:nvSpPr>
      <xdr:spPr bwMode="auto">
        <a:xfrm>
          <a:off x="6647402" y="8015130"/>
          <a:ext cx="210283" cy="218866"/>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114300</xdr:colOff>
      <xdr:row>41</xdr:row>
      <xdr:rowOff>8582</xdr:rowOff>
    </xdr:from>
    <xdr:to>
      <xdr:col>31</xdr:col>
      <xdr:colOff>104775</xdr:colOff>
      <xdr:row>41</xdr:row>
      <xdr:rowOff>208398</xdr:rowOff>
    </xdr:to>
    <xdr:sp macro="" textlink="">
      <xdr:nvSpPr>
        <xdr:cNvPr id="6" name="Text Box 88">
          <a:extLst>
            <a:ext uri="{FF2B5EF4-FFF2-40B4-BE49-F238E27FC236}">
              <a16:creationId xmlns:a16="http://schemas.microsoft.com/office/drawing/2014/main" id="{00000000-0008-0000-0500-000006000000}"/>
            </a:ext>
          </a:extLst>
        </xdr:cNvPr>
        <xdr:cNvSpPr txBox="1">
          <a:spLocks noChangeArrowheads="1"/>
        </xdr:cNvSpPr>
      </xdr:nvSpPr>
      <xdr:spPr bwMode="auto">
        <a:xfrm>
          <a:off x="6648345" y="9455079"/>
          <a:ext cx="210283" cy="199816"/>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21</xdr:col>
      <xdr:colOff>114300</xdr:colOff>
      <xdr:row>5</xdr:row>
      <xdr:rowOff>0</xdr:rowOff>
    </xdr:from>
    <xdr:to>
      <xdr:col>22</xdr:col>
      <xdr:colOff>95250</xdr:colOff>
      <xdr:row>5</xdr:row>
      <xdr:rowOff>190500</xdr:rowOff>
    </xdr:to>
    <xdr:sp macro="" textlink="">
      <xdr:nvSpPr>
        <xdr:cNvPr id="7" name="Text Box 155">
          <a:extLst>
            <a:ext uri="{FF2B5EF4-FFF2-40B4-BE49-F238E27FC236}">
              <a16:creationId xmlns:a16="http://schemas.microsoft.com/office/drawing/2014/main" id="{00000000-0008-0000-0500-000007000000}"/>
            </a:ext>
          </a:extLst>
        </xdr:cNvPr>
        <xdr:cNvSpPr txBox="1">
          <a:spLocks noChangeArrowheads="1"/>
        </xdr:cNvSpPr>
      </xdr:nvSpPr>
      <xdr:spPr bwMode="auto">
        <a:xfrm>
          <a:off x="4657725" y="1047750"/>
          <a:ext cx="200025" cy="1905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xdr:col>
      <xdr:colOff>28575</xdr:colOff>
      <xdr:row>2</xdr:row>
      <xdr:rowOff>208398</xdr:rowOff>
    </xdr:from>
    <xdr:to>
      <xdr:col>2</xdr:col>
      <xdr:colOff>95250</xdr:colOff>
      <xdr:row>3</xdr:row>
      <xdr:rowOff>170507</xdr:rowOff>
    </xdr:to>
    <xdr:sp macro="" textlink="">
      <xdr:nvSpPr>
        <xdr:cNvPr id="8" name="Text Box 156">
          <a:extLst>
            <a:ext uri="{FF2B5EF4-FFF2-40B4-BE49-F238E27FC236}">
              <a16:creationId xmlns:a16="http://schemas.microsoft.com/office/drawing/2014/main" id="{00000000-0008-0000-0500-000008000000}"/>
            </a:ext>
          </a:extLst>
        </xdr:cNvPr>
        <xdr:cNvSpPr txBox="1">
          <a:spLocks noChangeArrowheads="1"/>
        </xdr:cNvSpPr>
      </xdr:nvSpPr>
      <xdr:spPr bwMode="auto">
        <a:xfrm>
          <a:off x="248383" y="627079"/>
          <a:ext cx="200129" cy="17145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16</xdr:col>
      <xdr:colOff>211992</xdr:colOff>
      <xdr:row>11</xdr:row>
      <xdr:rowOff>194568</xdr:rowOff>
    </xdr:from>
    <xdr:to>
      <xdr:col>28</xdr:col>
      <xdr:colOff>8587</xdr:colOff>
      <xdr:row>11</xdr:row>
      <xdr:rowOff>194568</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3704492" y="2639318"/>
          <a:ext cx="2463595" cy="0"/>
          <a:chOff x="3667053" y="2671174"/>
          <a:chExt cx="2410162" cy="0"/>
        </a:xfrm>
      </xdr:grpSpPr>
      <xdr:sp macro="" textlink="">
        <xdr:nvSpPr>
          <xdr:cNvPr id="10" name="Line 196">
            <a:extLst>
              <a:ext uri="{FF2B5EF4-FFF2-40B4-BE49-F238E27FC236}">
                <a16:creationId xmlns:a16="http://schemas.microsoft.com/office/drawing/2014/main" id="{00000000-0008-0000-0500-00000A000000}"/>
              </a:ext>
            </a:extLst>
          </xdr:cNvPr>
          <xdr:cNvSpPr>
            <a:spLocks noChangeShapeType="1"/>
          </xdr:cNvSpPr>
        </xdr:nvSpPr>
        <xdr:spPr bwMode="auto">
          <a:xfrm>
            <a:off x="3667053" y="2671174"/>
            <a:ext cx="438222"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Line 197">
            <a:extLst>
              <a:ext uri="{FF2B5EF4-FFF2-40B4-BE49-F238E27FC236}">
                <a16:creationId xmlns:a16="http://schemas.microsoft.com/office/drawing/2014/main" id="{00000000-0008-0000-0500-00000B000000}"/>
              </a:ext>
            </a:extLst>
          </xdr:cNvPr>
          <xdr:cNvSpPr>
            <a:spLocks noChangeShapeType="1"/>
          </xdr:cNvSpPr>
        </xdr:nvSpPr>
        <xdr:spPr bwMode="auto">
          <a:xfrm>
            <a:off x="4331908" y="2671174"/>
            <a:ext cx="648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199">
            <a:extLst>
              <a:ext uri="{FF2B5EF4-FFF2-40B4-BE49-F238E27FC236}">
                <a16:creationId xmlns:a16="http://schemas.microsoft.com/office/drawing/2014/main" id="{00000000-0008-0000-0500-00000C000000}"/>
              </a:ext>
            </a:extLst>
          </xdr:cNvPr>
          <xdr:cNvSpPr>
            <a:spLocks noChangeShapeType="1"/>
          </xdr:cNvSpPr>
        </xdr:nvSpPr>
        <xdr:spPr bwMode="auto">
          <a:xfrm>
            <a:off x="5429215" y="2671174"/>
            <a:ext cx="648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33</xdr:col>
      <xdr:colOff>166687</xdr:colOff>
      <xdr:row>9</xdr:row>
      <xdr:rowOff>111125</xdr:rowOff>
    </xdr:from>
    <xdr:to>
      <xdr:col>38</xdr:col>
      <xdr:colOff>603250</xdr:colOff>
      <xdr:row>12</xdr:row>
      <xdr:rowOff>142875</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bwMode="auto">
        <a:xfrm>
          <a:off x="7326312" y="2143125"/>
          <a:ext cx="4770438" cy="650875"/>
        </a:xfrm>
        <a:prstGeom prst="rect">
          <a:avLst/>
        </a:prstGeom>
        <a:noFill/>
        <a:ln w="1270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34</xdr:col>
      <xdr:colOff>1</xdr:colOff>
      <xdr:row>1</xdr:row>
      <xdr:rowOff>0</xdr:rowOff>
    </xdr:from>
    <xdr:to>
      <xdr:col>37</xdr:col>
      <xdr:colOff>381001</xdr:colOff>
      <xdr:row>3</xdr:row>
      <xdr:rowOff>0</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bwMode="auto">
        <a:xfrm>
          <a:off x="7381876" y="206375"/>
          <a:ext cx="3810000" cy="412750"/>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114252</xdr:colOff>
      <xdr:row>12</xdr:row>
      <xdr:rowOff>24469</xdr:rowOff>
    </xdr:from>
    <xdr:to>
      <xdr:col>31</xdr:col>
      <xdr:colOff>100727</xdr:colOff>
      <xdr:row>12</xdr:row>
      <xdr:rowOff>205444</xdr:rowOff>
    </xdr:to>
    <xdr:sp macro="" textlink="">
      <xdr:nvSpPr>
        <xdr:cNvPr id="9" name="Text Box 97">
          <a:extLst>
            <a:ext uri="{FF2B5EF4-FFF2-40B4-BE49-F238E27FC236}">
              <a16:creationId xmlns:a16="http://schemas.microsoft.com/office/drawing/2014/main" id="{00000000-0008-0000-0600-000009000000}"/>
            </a:ext>
          </a:extLst>
        </xdr:cNvPr>
        <xdr:cNvSpPr txBox="1">
          <a:spLocks noChangeArrowheads="1"/>
        </xdr:cNvSpPr>
      </xdr:nvSpPr>
      <xdr:spPr bwMode="auto">
        <a:xfrm>
          <a:off x="6588789" y="3239157"/>
          <a:ext cx="204072" cy="18097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112939</xdr:colOff>
      <xdr:row>18</xdr:row>
      <xdr:rowOff>9525</xdr:rowOff>
    </xdr:from>
    <xdr:to>
      <xdr:col>32</xdr:col>
      <xdr:colOff>61189</xdr:colOff>
      <xdr:row>26</xdr:row>
      <xdr:rowOff>219075</xdr:rowOff>
    </xdr:to>
    <xdr:sp macro="" textlink="">
      <xdr:nvSpPr>
        <xdr:cNvPr id="10" name="Text Box 102">
          <a:extLst>
            <a:ext uri="{FF2B5EF4-FFF2-40B4-BE49-F238E27FC236}">
              <a16:creationId xmlns:a16="http://schemas.microsoft.com/office/drawing/2014/main" id="{00000000-0008-0000-0600-00000A000000}"/>
            </a:ext>
          </a:extLst>
        </xdr:cNvPr>
        <xdr:cNvSpPr txBox="1">
          <a:spLocks noChangeArrowheads="1"/>
        </xdr:cNvSpPr>
      </xdr:nvSpPr>
      <xdr:spPr bwMode="auto">
        <a:xfrm>
          <a:off x="20688300" y="3209925"/>
          <a:ext cx="1314450" cy="203835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112939</xdr:colOff>
      <xdr:row>30</xdr:row>
      <xdr:rowOff>9523</xdr:rowOff>
    </xdr:from>
    <xdr:to>
      <xdr:col>32</xdr:col>
      <xdr:colOff>84364</xdr:colOff>
      <xdr:row>31</xdr:row>
      <xdr:rowOff>123823</xdr:rowOff>
    </xdr:to>
    <xdr:sp macro="" textlink="">
      <xdr:nvSpPr>
        <xdr:cNvPr id="19" name="Text Box 115">
          <a:extLst>
            <a:ext uri="{FF2B5EF4-FFF2-40B4-BE49-F238E27FC236}">
              <a16:creationId xmlns:a16="http://schemas.microsoft.com/office/drawing/2014/main" id="{00000000-0008-0000-0600-000013000000}"/>
            </a:ext>
          </a:extLst>
        </xdr:cNvPr>
        <xdr:cNvSpPr txBox="1">
          <a:spLocks noChangeArrowheads="1"/>
        </xdr:cNvSpPr>
      </xdr:nvSpPr>
      <xdr:spPr bwMode="auto">
        <a:xfrm>
          <a:off x="6628039" y="7781923"/>
          <a:ext cx="409575" cy="3429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112939</xdr:colOff>
      <xdr:row>35</xdr:row>
      <xdr:rowOff>380997</xdr:rowOff>
    </xdr:from>
    <xdr:to>
      <xdr:col>31</xdr:col>
      <xdr:colOff>80282</xdr:colOff>
      <xdr:row>37</xdr:row>
      <xdr:rowOff>142872</xdr:rowOff>
    </xdr:to>
    <xdr:sp macro="" textlink="">
      <xdr:nvSpPr>
        <xdr:cNvPr id="20" name="Text Box 116">
          <a:extLst>
            <a:ext uri="{FF2B5EF4-FFF2-40B4-BE49-F238E27FC236}">
              <a16:creationId xmlns:a16="http://schemas.microsoft.com/office/drawing/2014/main" id="{00000000-0008-0000-0600-000014000000}"/>
            </a:ext>
          </a:extLst>
        </xdr:cNvPr>
        <xdr:cNvSpPr txBox="1">
          <a:spLocks noChangeArrowheads="1"/>
        </xdr:cNvSpPr>
      </xdr:nvSpPr>
      <xdr:spPr bwMode="auto">
        <a:xfrm>
          <a:off x="6628039" y="9296397"/>
          <a:ext cx="186418" cy="37147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xdr:col>
      <xdr:colOff>25869</xdr:colOff>
      <xdr:row>3</xdr:row>
      <xdr:rowOff>10901</xdr:rowOff>
    </xdr:from>
    <xdr:to>
      <xdr:col>2</xdr:col>
      <xdr:colOff>77848</xdr:colOff>
      <xdr:row>3</xdr:row>
      <xdr:rowOff>187882</xdr:rowOff>
    </xdr:to>
    <xdr:sp macro="" textlink="">
      <xdr:nvSpPr>
        <xdr:cNvPr id="21" name="Text Box 118">
          <a:extLst>
            <a:ext uri="{FF2B5EF4-FFF2-40B4-BE49-F238E27FC236}">
              <a16:creationId xmlns:a16="http://schemas.microsoft.com/office/drawing/2014/main" id="{00000000-0008-0000-0600-000015000000}"/>
            </a:ext>
          </a:extLst>
        </xdr:cNvPr>
        <xdr:cNvSpPr txBox="1">
          <a:spLocks noChangeArrowheads="1"/>
        </xdr:cNvSpPr>
      </xdr:nvSpPr>
      <xdr:spPr bwMode="auto">
        <a:xfrm>
          <a:off x="245052" y="692804"/>
          <a:ext cx="184572" cy="176981"/>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24</xdr:col>
      <xdr:colOff>112939</xdr:colOff>
      <xdr:row>5</xdr:row>
      <xdr:rowOff>95725</xdr:rowOff>
    </xdr:from>
    <xdr:to>
      <xdr:col>25</xdr:col>
      <xdr:colOff>84364</xdr:colOff>
      <xdr:row>5</xdr:row>
      <xdr:rowOff>312032</xdr:rowOff>
    </xdr:to>
    <xdr:sp macro="" textlink="">
      <xdr:nvSpPr>
        <xdr:cNvPr id="45" name="Text Box 157">
          <a:extLst>
            <a:ext uri="{FF2B5EF4-FFF2-40B4-BE49-F238E27FC236}">
              <a16:creationId xmlns:a16="http://schemas.microsoft.com/office/drawing/2014/main" id="{00000000-0008-0000-0600-00002D000000}"/>
            </a:ext>
          </a:extLst>
        </xdr:cNvPr>
        <xdr:cNvSpPr txBox="1">
          <a:spLocks noChangeArrowheads="1"/>
        </xdr:cNvSpPr>
      </xdr:nvSpPr>
      <xdr:spPr bwMode="auto">
        <a:xfrm>
          <a:off x="5281894" y="1397201"/>
          <a:ext cx="189022" cy="216307"/>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112939</xdr:colOff>
      <xdr:row>24</xdr:row>
      <xdr:rowOff>9523</xdr:rowOff>
    </xdr:from>
    <xdr:to>
      <xdr:col>32</xdr:col>
      <xdr:colOff>84364</xdr:colOff>
      <xdr:row>25</xdr:row>
      <xdr:rowOff>123823</xdr:rowOff>
    </xdr:to>
    <xdr:sp macro="" textlink="">
      <xdr:nvSpPr>
        <xdr:cNvPr id="50" name="Text Box 163">
          <a:extLst>
            <a:ext uri="{FF2B5EF4-FFF2-40B4-BE49-F238E27FC236}">
              <a16:creationId xmlns:a16="http://schemas.microsoft.com/office/drawing/2014/main" id="{00000000-0008-0000-0600-000032000000}"/>
            </a:ext>
          </a:extLst>
        </xdr:cNvPr>
        <xdr:cNvSpPr txBox="1">
          <a:spLocks noChangeArrowheads="1"/>
        </xdr:cNvSpPr>
      </xdr:nvSpPr>
      <xdr:spPr bwMode="auto">
        <a:xfrm>
          <a:off x="6628039" y="6257923"/>
          <a:ext cx="409575" cy="3429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0</xdr:col>
      <xdr:colOff>0</xdr:colOff>
      <xdr:row>5</xdr:row>
      <xdr:rowOff>89295</xdr:rowOff>
    </xdr:from>
    <xdr:to>
      <xdr:col>0</xdr:col>
      <xdr:colOff>219183</xdr:colOff>
      <xdr:row>5</xdr:row>
      <xdr:rowOff>313890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bwMode="auto">
        <a:xfrm>
          <a:off x="0" y="1380041"/>
          <a:ext cx="219183" cy="224595"/>
        </a:xfrm>
        <a:prstGeom prst="rect">
          <a:avLst/>
        </a:prstGeom>
        <a:no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anchorCtr="0" upright="1"/>
        <a:lstStyle/>
        <a:p>
          <a:pPr algn="ctr"/>
          <a:r>
            <a:rPr kumimoji="1" lang="en-US" altLang="ja-JP" sz="1100">
              <a:latin typeface="ＭＳ 明朝" panose="02020609040205080304" pitchFamily="17" charset="-128"/>
              <a:ea typeface="ＭＳ 明朝" panose="02020609040205080304" pitchFamily="17" charset="-128"/>
            </a:rPr>
            <a:t>30</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25</xdr:col>
      <xdr:colOff>0</xdr:colOff>
      <xdr:row>5</xdr:row>
      <xdr:rowOff>75767</xdr:rowOff>
    </xdr:from>
    <xdr:to>
      <xdr:col>31</xdr:col>
      <xdr:colOff>219182</xdr:colOff>
      <xdr:row>5</xdr:row>
      <xdr:rowOff>305773</xdr:rowOff>
    </xdr:to>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5492750" y="1377517"/>
          <a:ext cx="1552682" cy="230006"/>
          <a:chOff x="5420050" y="2124184"/>
          <a:chExt cx="1534281" cy="230006"/>
        </a:xfrm>
      </xdr:grpSpPr>
      <xdr:sp macro="" textlink="">
        <xdr:nvSpPr>
          <xdr:cNvPr id="3" name="正方形/長方形 2">
            <a:extLst>
              <a:ext uri="{FF2B5EF4-FFF2-40B4-BE49-F238E27FC236}">
                <a16:creationId xmlns:a16="http://schemas.microsoft.com/office/drawing/2014/main" id="{00000000-0008-0000-0600-000003000000}"/>
              </a:ext>
            </a:extLst>
          </xdr:cNvPr>
          <xdr:cNvSpPr/>
        </xdr:nvSpPr>
        <xdr:spPr bwMode="auto">
          <a:xfrm>
            <a:off x="5420050" y="2124184"/>
            <a:ext cx="1534281" cy="230006"/>
          </a:xfrm>
          <a:prstGeom prst="rect">
            <a:avLst/>
          </a:prstGeom>
          <a:noFill/>
          <a:ln w="3175" cap="flat" cmpd="sng" algn="ctr">
            <a:solidFill>
              <a:srgbClr val="000000"/>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xnSp macro="">
        <xdr:nvCxnSpPr>
          <xdr:cNvPr id="5" name="直線コネクタ 4">
            <a:extLst>
              <a:ext uri="{FF2B5EF4-FFF2-40B4-BE49-F238E27FC236}">
                <a16:creationId xmlns:a16="http://schemas.microsoft.com/office/drawing/2014/main" id="{00000000-0008-0000-0600-000005000000}"/>
              </a:ext>
            </a:extLst>
          </xdr:cNvPr>
          <xdr:cNvCxnSpPr/>
        </xdr:nvCxnSpPr>
        <xdr:spPr bwMode="auto">
          <a:xfrm flipH="1">
            <a:off x="6296783" y="2126889"/>
            <a:ext cx="1" cy="227301"/>
          </a:xfrm>
          <a:prstGeom prst="line">
            <a:avLst/>
          </a:prstGeom>
          <a:noFill/>
          <a:ln w="3175" cap="flat" cmpd="sng" algn="ctr">
            <a:solidFill>
              <a:srgbClr val="000000"/>
            </a:solidFill>
            <a:prstDash val="sysDash"/>
            <a:round/>
            <a:headEnd type="none" w="med" len="med"/>
            <a:tailEnd type="none" w="med" len="med"/>
          </a:ln>
          <a:effectLst/>
        </xdr:spPr>
      </xdr:cxnSp>
      <xdr:cxnSp macro="">
        <xdr:nvCxnSpPr>
          <xdr:cNvPr id="15" name="直線コネクタ 14">
            <a:extLst>
              <a:ext uri="{FF2B5EF4-FFF2-40B4-BE49-F238E27FC236}">
                <a16:creationId xmlns:a16="http://schemas.microsoft.com/office/drawing/2014/main" id="{00000000-0008-0000-0600-00000F000000}"/>
              </a:ext>
            </a:extLst>
          </xdr:cNvPr>
          <xdr:cNvCxnSpPr/>
        </xdr:nvCxnSpPr>
        <xdr:spPr bwMode="auto">
          <a:xfrm flipH="1">
            <a:off x="6515965" y="2126889"/>
            <a:ext cx="1" cy="227301"/>
          </a:xfrm>
          <a:prstGeom prst="line">
            <a:avLst/>
          </a:prstGeom>
          <a:noFill/>
          <a:ln w="3175" cap="flat" cmpd="sng" algn="ctr">
            <a:solidFill>
              <a:srgbClr val="000000"/>
            </a:solidFill>
            <a:prstDash val="sysDash"/>
            <a:round/>
            <a:headEnd type="none" w="med" len="med"/>
            <a:tailEnd type="none" w="med" len="med"/>
          </a:ln>
          <a:effectLst/>
        </xdr:spPr>
      </xdr:cxnSp>
      <xdr:cxnSp macro="">
        <xdr:nvCxnSpPr>
          <xdr:cNvPr id="16" name="直線コネクタ 15">
            <a:extLst>
              <a:ext uri="{FF2B5EF4-FFF2-40B4-BE49-F238E27FC236}">
                <a16:creationId xmlns:a16="http://schemas.microsoft.com/office/drawing/2014/main" id="{00000000-0008-0000-0600-000010000000}"/>
              </a:ext>
            </a:extLst>
          </xdr:cNvPr>
          <xdr:cNvCxnSpPr/>
        </xdr:nvCxnSpPr>
        <xdr:spPr bwMode="auto">
          <a:xfrm flipH="1">
            <a:off x="6735148" y="2126889"/>
            <a:ext cx="1" cy="227301"/>
          </a:xfrm>
          <a:prstGeom prst="line">
            <a:avLst/>
          </a:prstGeom>
          <a:noFill/>
          <a:ln w="3175" cap="flat" cmpd="sng" algn="ctr">
            <a:solidFill>
              <a:srgbClr val="000000"/>
            </a:solidFill>
            <a:prstDash val="sysDash"/>
            <a:round/>
            <a:headEnd type="none" w="med" len="med"/>
            <a:tailEnd type="none" w="med" len="med"/>
          </a:ln>
          <a:effectLst/>
        </xdr:spPr>
      </xdr:cxnSp>
    </xdr:grpSp>
    <xdr:clientData/>
  </xdr:twoCellAnchor>
  <xdr:twoCellAnchor>
    <xdr:from>
      <xdr:col>34</xdr:col>
      <xdr:colOff>1</xdr:colOff>
      <xdr:row>1</xdr:row>
      <xdr:rowOff>0</xdr:rowOff>
    </xdr:from>
    <xdr:to>
      <xdr:col>38</xdr:col>
      <xdr:colOff>285751</xdr:colOff>
      <xdr:row>4</xdr:row>
      <xdr:rowOff>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bwMode="auto">
        <a:xfrm>
          <a:off x="7381876" y="230188"/>
          <a:ext cx="3817938" cy="690562"/>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113065</xdr:colOff>
      <xdr:row>12</xdr:row>
      <xdr:rowOff>6644</xdr:rowOff>
    </xdr:from>
    <xdr:to>
      <xdr:col>31</xdr:col>
      <xdr:colOff>99540</xdr:colOff>
      <xdr:row>12</xdr:row>
      <xdr:rowOff>187619</xdr:rowOff>
    </xdr:to>
    <xdr:sp macro="" textlink="">
      <xdr:nvSpPr>
        <xdr:cNvPr id="2" name="Text Box 97">
          <a:extLst>
            <a:ext uri="{FF2B5EF4-FFF2-40B4-BE49-F238E27FC236}">
              <a16:creationId xmlns:a16="http://schemas.microsoft.com/office/drawing/2014/main" id="{00000000-0008-0000-0700-000002000000}"/>
            </a:ext>
          </a:extLst>
        </xdr:cNvPr>
        <xdr:cNvSpPr txBox="1">
          <a:spLocks noChangeArrowheads="1"/>
        </xdr:cNvSpPr>
      </xdr:nvSpPr>
      <xdr:spPr bwMode="auto">
        <a:xfrm>
          <a:off x="6636437" y="3211932"/>
          <a:ext cx="205800" cy="18097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112939</xdr:colOff>
      <xdr:row>18</xdr:row>
      <xdr:rowOff>9525</xdr:rowOff>
    </xdr:from>
    <xdr:to>
      <xdr:col>32</xdr:col>
      <xdr:colOff>61189</xdr:colOff>
      <xdr:row>26</xdr:row>
      <xdr:rowOff>219075</xdr:rowOff>
    </xdr:to>
    <xdr:sp macro="" textlink="">
      <xdr:nvSpPr>
        <xdr:cNvPr id="3" name="Text Box 102">
          <a:extLst>
            <a:ext uri="{FF2B5EF4-FFF2-40B4-BE49-F238E27FC236}">
              <a16:creationId xmlns:a16="http://schemas.microsoft.com/office/drawing/2014/main" id="{00000000-0008-0000-0700-000003000000}"/>
            </a:ext>
          </a:extLst>
        </xdr:cNvPr>
        <xdr:cNvSpPr txBox="1">
          <a:spLocks noChangeArrowheads="1"/>
        </xdr:cNvSpPr>
      </xdr:nvSpPr>
      <xdr:spPr bwMode="auto">
        <a:xfrm>
          <a:off x="6628039" y="4733925"/>
          <a:ext cx="386400" cy="219075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112939</xdr:colOff>
      <xdr:row>30</xdr:row>
      <xdr:rowOff>378</xdr:rowOff>
    </xdr:from>
    <xdr:to>
      <xdr:col>32</xdr:col>
      <xdr:colOff>84364</xdr:colOff>
      <xdr:row>31</xdr:row>
      <xdr:rowOff>114678</xdr:rowOff>
    </xdr:to>
    <xdr:sp macro="" textlink="">
      <xdr:nvSpPr>
        <xdr:cNvPr id="4" name="Text Box 115">
          <a:extLst>
            <a:ext uri="{FF2B5EF4-FFF2-40B4-BE49-F238E27FC236}">
              <a16:creationId xmlns:a16="http://schemas.microsoft.com/office/drawing/2014/main" id="{00000000-0008-0000-0700-000004000000}"/>
            </a:ext>
          </a:extLst>
        </xdr:cNvPr>
        <xdr:cNvSpPr txBox="1">
          <a:spLocks noChangeArrowheads="1"/>
        </xdr:cNvSpPr>
      </xdr:nvSpPr>
      <xdr:spPr bwMode="auto">
        <a:xfrm>
          <a:off x="6636311" y="7783306"/>
          <a:ext cx="410076" cy="3430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112939</xdr:colOff>
      <xdr:row>36</xdr:row>
      <xdr:rowOff>10400</xdr:rowOff>
    </xdr:from>
    <xdr:to>
      <xdr:col>31</xdr:col>
      <xdr:colOff>80282</xdr:colOff>
      <xdr:row>36</xdr:row>
      <xdr:rowOff>225403</xdr:rowOff>
    </xdr:to>
    <xdr:sp macro="" textlink="">
      <xdr:nvSpPr>
        <xdr:cNvPr id="5" name="Text Box 116">
          <a:extLst>
            <a:ext uri="{FF2B5EF4-FFF2-40B4-BE49-F238E27FC236}">
              <a16:creationId xmlns:a16="http://schemas.microsoft.com/office/drawing/2014/main" id="{00000000-0008-0000-0700-000005000000}"/>
            </a:ext>
          </a:extLst>
        </xdr:cNvPr>
        <xdr:cNvSpPr txBox="1">
          <a:spLocks noChangeArrowheads="1"/>
        </xdr:cNvSpPr>
      </xdr:nvSpPr>
      <xdr:spPr bwMode="auto">
        <a:xfrm>
          <a:off x="6605935" y="9324541"/>
          <a:ext cx="185473" cy="215003"/>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xdr:col>
      <xdr:colOff>28575</xdr:colOff>
      <xdr:row>3</xdr:row>
      <xdr:rowOff>13607</xdr:rowOff>
    </xdr:from>
    <xdr:to>
      <xdr:col>2</xdr:col>
      <xdr:colOff>80554</xdr:colOff>
      <xdr:row>3</xdr:row>
      <xdr:rowOff>190588</xdr:rowOff>
    </xdr:to>
    <xdr:sp macro="" textlink="">
      <xdr:nvSpPr>
        <xdr:cNvPr id="6" name="Text Box 118">
          <a:extLst>
            <a:ext uri="{FF2B5EF4-FFF2-40B4-BE49-F238E27FC236}">
              <a16:creationId xmlns:a16="http://schemas.microsoft.com/office/drawing/2014/main" id="{00000000-0008-0000-0700-000006000000}"/>
            </a:ext>
          </a:extLst>
        </xdr:cNvPr>
        <xdr:cNvSpPr txBox="1">
          <a:spLocks noChangeArrowheads="1"/>
        </xdr:cNvSpPr>
      </xdr:nvSpPr>
      <xdr:spPr bwMode="auto">
        <a:xfrm>
          <a:off x="247650" y="699407"/>
          <a:ext cx="185329" cy="176981"/>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24</xdr:col>
      <xdr:colOff>112939</xdr:colOff>
      <xdr:row>5</xdr:row>
      <xdr:rowOff>92987</xdr:rowOff>
    </xdr:from>
    <xdr:to>
      <xdr:col>25</xdr:col>
      <xdr:colOff>84364</xdr:colOff>
      <xdr:row>5</xdr:row>
      <xdr:rowOff>301630</xdr:rowOff>
    </xdr:to>
    <xdr:sp macro="" textlink="">
      <xdr:nvSpPr>
        <xdr:cNvPr id="7" name="Text Box 157">
          <a:extLst>
            <a:ext uri="{FF2B5EF4-FFF2-40B4-BE49-F238E27FC236}">
              <a16:creationId xmlns:a16="http://schemas.microsoft.com/office/drawing/2014/main" id="{00000000-0008-0000-0700-000007000000}"/>
            </a:ext>
          </a:extLst>
        </xdr:cNvPr>
        <xdr:cNvSpPr txBox="1">
          <a:spLocks noChangeArrowheads="1"/>
        </xdr:cNvSpPr>
      </xdr:nvSpPr>
      <xdr:spPr bwMode="auto">
        <a:xfrm>
          <a:off x="5383439" y="1394737"/>
          <a:ext cx="193675" cy="208643"/>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112939</xdr:colOff>
      <xdr:row>24</xdr:row>
      <xdr:rowOff>8773</xdr:rowOff>
    </xdr:from>
    <xdr:to>
      <xdr:col>31</xdr:col>
      <xdr:colOff>101794</xdr:colOff>
      <xdr:row>24</xdr:row>
      <xdr:rowOff>227100</xdr:rowOff>
    </xdr:to>
    <xdr:sp macro="" textlink="">
      <xdr:nvSpPr>
        <xdr:cNvPr id="8" name="Text Box 163">
          <a:extLst>
            <a:ext uri="{FF2B5EF4-FFF2-40B4-BE49-F238E27FC236}">
              <a16:creationId xmlns:a16="http://schemas.microsoft.com/office/drawing/2014/main" id="{00000000-0008-0000-0700-000008000000}"/>
            </a:ext>
          </a:extLst>
        </xdr:cNvPr>
        <xdr:cNvSpPr txBox="1">
          <a:spLocks noChangeArrowheads="1"/>
        </xdr:cNvSpPr>
      </xdr:nvSpPr>
      <xdr:spPr bwMode="auto">
        <a:xfrm>
          <a:off x="6636311" y="6265821"/>
          <a:ext cx="208180" cy="218327"/>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0</xdr:col>
      <xdr:colOff>2480</xdr:colOff>
      <xdr:row>5</xdr:row>
      <xdr:rowOff>89194</xdr:rowOff>
    </xdr:from>
    <xdr:to>
      <xdr:col>0</xdr:col>
      <xdr:colOff>218934</xdr:colOff>
      <xdr:row>5</xdr:row>
      <xdr:rowOff>313789</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bwMode="auto">
        <a:xfrm>
          <a:off x="2480" y="1376557"/>
          <a:ext cx="216454" cy="224595"/>
        </a:xfrm>
        <a:prstGeom prst="rect">
          <a:avLst/>
        </a:prstGeom>
        <a:no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anchorCtr="0" upright="1"/>
        <a:lstStyle/>
        <a:p>
          <a:pPr algn="ctr"/>
          <a:r>
            <a:rPr kumimoji="1" lang="en-US" altLang="ja-JP" sz="1100">
              <a:latin typeface="ＭＳ 明朝" panose="02020609040205080304" pitchFamily="17" charset="-128"/>
              <a:ea typeface="ＭＳ 明朝" panose="02020609040205080304" pitchFamily="17" charset="-128"/>
            </a:rPr>
            <a:t>30</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25</xdr:col>
      <xdr:colOff>1256</xdr:colOff>
      <xdr:row>5</xdr:row>
      <xdr:rowOff>79387</xdr:rowOff>
    </xdr:from>
    <xdr:to>
      <xdr:col>31</xdr:col>
      <xdr:colOff>210411</xdr:colOff>
      <xdr:row>5</xdr:row>
      <xdr:rowOff>309393</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5494006" y="1381137"/>
          <a:ext cx="1542655" cy="230006"/>
          <a:chOff x="5420050" y="2124184"/>
          <a:chExt cx="1534281" cy="230006"/>
        </a:xfrm>
      </xdr:grpSpPr>
      <xdr:sp macro="" textlink="">
        <xdr:nvSpPr>
          <xdr:cNvPr id="11" name="正方形/長方形 10">
            <a:extLst>
              <a:ext uri="{FF2B5EF4-FFF2-40B4-BE49-F238E27FC236}">
                <a16:creationId xmlns:a16="http://schemas.microsoft.com/office/drawing/2014/main" id="{00000000-0008-0000-0700-00000B000000}"/>
              </a:ext>
            </a:extLst>
          </xdr:cNvPr>
          <xdr:cNvSpPr/>
        </xdr:nvSpPr>
        <xdr:spPr bwMode="auto">
          <a:xfrm>
            <a:off x="5420050" y="2124184"/>
            <a:ext cx="1534281" cy="230006"/>
          </a:xfrm>
          <a:prstGeom prst="rect">
            <a:avLst/>
          </a:prstGeom>
          <a:noFill/>
          <a:ln w="3175" cap="flat" cmpd="sng" algn="ctr">
            <a:solidFill>
              <a:srgbClr val="000000"/>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00000000-0008-0000-0700-00000C000000}"/>
              </a:ext>
            </a:extLst>
          </xdr:cNvPr>
          <xdr:cNvCxnSpPr/>
        </xdr:nvCxnSpPr>
        <xdr:spPr bwMode="auto">
          <a:xfrm flipH="1">
            <a:off x="6296783" y="2126889"/>
            <a:ext cx="1" cy="227301"/>
          </a:xfrm>
          <a:prstGeom prst="line">
            <a:avLst/>
          </a:prstGeom>
          <a:noFill/>
          <a:ln w="3175" cap="flat" cmpd="sng" algn="ctr">
            <a:solidFill>
              <a:srgbClr val="000000"/>
            </a:solidFill>
            <a:prstDash val="sysDash"/>
            <a:round/>
            <a:headEnd type="none" w="med" len="med"/>
            <a:tailEnd type="none" w="med" len="med"/>
          </a:ln>
          <a:effectLst/>
        </xdr:spPr>
      </xdr:cxnSp>
      <xdr:cxnSp macro="">
        <xdr:nvCxnSpPr>
          <xdr:cNvPr id="13" name="直線コネクタ 12">
            <a:extLst>
              <a:ext uri="{FF2B5EF4-FFF2-40B4-BE49-F238E27FC236}">
                <a16:creationId xmlns:a16="http://schemas.microsoft.com/office/drawing/2014/main" id="{00000000-0008-0000-0700-00000D000000}"/>
              </a:ext>
            </a:extLst>
          </xdr:cNvPr>
          <xdr:cNvCxnSpPr/>
        </xdr:nvCxnSpPr>
        <xdr:spPr bwMode="auto">
          <a:xfrm flipH="1">
            <a:off x="6515965" y="2126889"/>
            <a:ext cx="1" cy="227301"/>
          </a:xfrm>
          <a:prstGeom prst="line">
            <a:avLst/>
          </a:prstGeom>
          <a:noFill/>
          <a:ln w="3175" cap="flat" cmpd="sng" algn="ctr">
            <a:solidFill>
              <a:srgbClr val="000000"/>
            </a:solidFill>
            <a:prstDash val="sysDash"/>
            <a:round/>
            <a:headEnd type="none" w="med" len="med"/>
            <a:tailEnd type="none" w="med" len="med"/>
          </a:ln>
          <a:effectLst/>
        </xdr:spPr>
      </xdr:cxnSp>
      <xdr:cxnSp macro="">
        <xdr:nvCxnSpPr>
          <xdr:cNvPr id="14" name="直線コネクタ 13">
            <a:extLst>
              <a:ext uri="{FF2B5EF4-FFF2-40B4-BE49-F238E27FC236}">
                <a16:creationId xmlns:a16="http://schemas.microsoft.com/office/drawing/2014/main" id="{00000000-0008-0000-0700-00000E000000}"/>
              </a:ext>
            </a:extLst>
          </xdr:cNvPr>
          <xdr:cNvCxnSpPr/>
        </xdr:nvCxnSpPr>
        <xdr:spPr bwMode="auto">
          <a:xfrm flipH="1">
            <a:off x="6735148" y="2126889"/>
            <a:ext cx="1" cy="227301"/>
          </a:xfrm>
          <a:prstGeom prst="line">
            <a:avLst/>
          </a:prstGeom>
          <a:noFill/>
          <a:ln w="3175" cap="flat" cmpd="sng" algn="ctr">
            <a:solidFill>
              <a:srgbClr val="000000"/>
            </a:solidFill>
            <a:prstDash val="sysDash"/>
            <a:round/>
            <a:headEnd type="none" w="med" len="med"/>
            <a:tailEnd type="none" w="med" len="med"/>
          </a:ln>
          <a:effectLst/>
        </xdr:spPr>
      </xdr:cxnSp>
    </xdr:grpSp>
    <xdr:clientData/>
  </xdr:twoCellAnchor>
  <xdr:twoCellAnchor>
    <xdr:from>
      <xdr:col>34</xdr:col>
      <xdr:colOff>0</xdr:colOff>
      <xdr:row>1</xdr:row>
      <xdr:rowOff>0</xdr:rowOff>
    </xdr:from>
    <xdr:to>
      <xdr:col>38</xdr:col>
      <xdr:colOff>547687</xdr:colOff>
      <xdr:row>3</xdr:row>
      <xdr:rowOff>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bwMode="auto">
        <a:xfrm>
          <a:off x="7381875" y="230188"/>
          <a:ext cx="4079875" cy="460375"/>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47625</xdr:colOff>
      <xdr:row>30</xdr:row>
      <xdr:rowOff>152400</xdr:rowOff>
    </xdr:from>
    <xdr:to>
      <xdr:col>11</xdr:col>
      <xdr:colOff>123825</xdr:colOff>
      <xdr:row>36</xdr:row>
      <xdr:rowOff>76200</xdr:rowOff>
    </xdr:to>
    <xdr:sp macro="" textlink="">
      <xdr:nvSpPr>
        <xdr:cNvPr id="9891" name="AutoShape 56">
          <a:extLst>
            <a:ext uri="{FF2B5EF4-FFF2-40B4-BE49-F238E27FC236}">
              <a16:creationId xmlns:a16="http://schemas.microsoft.com/office/drawing/2014/main" id="{00000000-0008-0000-0900-0000A3260000}"/>
            </a:ext>
          </a:extLst>
        </xdr:cNvPr>
        <xdr:cNvSpPr>
          <a:spLocks/>
        </xdr:cNvSpPr>
      </xdr:nvSpPr>
      <xdr:spPr bwMode="auto">
        <a:xfrm>
          <a:off x="2562225" y="644842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30</xdr:row>
      <xdr:rowOff>123825</xdr:rowOff>
    </xdr:from>
    <xdr:to>
      <xdr:col>27</xdr:col>
      <xdr:colOff>76200</xdr:colOff>
      <xdr:row>36</xdr:row>
      <xdr:rowOff>66675</xdr:rowOff>
    </xdr:to>
    <xdr:sp macro="" textlink="">
      <xdr:nvSpPr>
        <xdr:cNvPr id="9892" name="AutoShape 57">
          <a:extLst>
            <a:ext uri="{FF2B5EF4-FFF2-40B4-BE49-F238E27FC236}">
              <a16:creationId xmlns:a16="http://schemas.microsoft.com/office/drawing/2014/main" id="{00000000-0008-0000-0900-0000A4260000}"/>
            </a:ext>
          </a:extLst>
        </xdr:cNvPr>
        <xdr:cNvSpPr>
          <a:spLocks/>
        </xdr:cNvSpPr>
      </xdr:nvSpPr>
      <xdr:spPr bwMode="auto">
        <a:xfrm>
          <a:off x="6172200" y="6419850"/>
          <a:ext cx="76200" cy="1057275"/>
        </a:xfrm>
        <a:prstGeom prst="rightBracket">
          <a:avLst>
            <a:gd name="adj" fmla="val 1156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6.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9.xml"/><Relationship Id="rId1" Type="http://schemas.openxmlformats.org/officeDocument/2006/relationships/printerSettings" Target="../printerSettings/printerSettings24.bin"/><Relationship Id="rId4" Type="http://schemas.openxmlformats.org/officeDocument/2006/relationships/comments" Target="../comments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soumu.go.jp/denshijiti/code.html" TargetMode="External"/></Relationships>
</file>

<file path=xl/worksheets/_rels/sheet34.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26.xml"/><Relationship Id="rId1" Type="http://schemas.openxmlformats.org/officeDocument/2006/relationships/printerSettings" Target="../printerSettings/printerSettings34.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AC33"/>
  <sheetViews>
    <sheetView tabSelected="1" zoomScale="120" zoomScaleNormal="120" workbookViewId="0"/>
  </sheetViews>
  <sheetFormatPr defaultColWidth="2.875" defaultRowHeight="13.5" x14ac:dyDescent="0.15"/>
  <cols>
    <col min="1" max="1" width="2.875" style="30"/>
    <col min="2" max="2" width="5.25" style="30" customWidth="1"/>
    <col min="3" max="3" width="22.5" style="30" customWidth="1"/>
    <col min="4" max="4" width="2.625" style="30" customWidth="1"/>
    <col min="5" max="5" width="75" style="30" customWidth="1"/>
    <col min="6" max="6" width="2.875" style="30"/>
    <col min="7" max="7" width="11.5" style="30" customWidth="1"/>
    <col min="8" max="16384" width="2.875" style="30"/>
  </cols>
  <sheetData>
    <row r="1" spans="2:29" ht="15.75" x14ac:dyDescent="0.15">
      <c r="H1" s="335" t="s">
        <v>663</v>
      </c>
    </row>
    <row r="2" spans="2:29" ht="17.25" x14ac:dyDescent="0.15">
      <c r="B2" s="743" t="s">
        <v>531</v>
      </c>
      <c r="C2" s="743"/>
      <c r="D2" s="743"/>
      <c r="E2" s="743"/>
    </row>
    <row r="3" spans="2:29" ht="15.75" x14ac:dyDescent="0.15">
      <c r="H3" s="738"/>
      <c r="I3" s="739"/>
      <c r="K3" s="336" t="s">
        <v>665</v>
      </c>
      <c r="L3" s="337"/>
      <c r="M3" s="337"/>
      <c r="N3" s="337"/>
      <c r="O3" s="337"/>
      <c r="P3" s="337"/>
      <c r="Q3" s="337"/>
      <c r="R3" s="337"/>
      <c r="S3" s="337"/>
      <c r="T3" s="337"/>
      <c r="U3" s="337"/>
      <c r="V3" s="337"/>
      <c r="W3" s="337"/>
      <c r="X3" s="337"/>
      <c r="Y3" s="337"/>
      <c r="Z3" s="337"/>
      <c r="AA3" s="337"/>
      <c r="AB3" s="337"/>
      <c r="AC3" s="337"/>
    </row>
    <row r="4" spans="2:29" ht="15.75" x14ac:dyDescent="0.15">
      <c r="B4" s="29" t="s">
        <v>532</v>
      </c>
      <c r="H4" s="740"/>
      <c r="I4" s="741"/>
      <c r="J4" s="29"/>
      <c r="K4" s="336" t="s">
        <v>664</v>
      </c>
      <c r="L4" s="337"/>
      <c r="M4" s="337"/>
      <c r="N4" s="337"/>
      <c r="O4" s="337"/>
      <c r="P4" s="337"/>
      <c r="Q4" s="337"/>
      <c r="R4" s="337"/>
      <c r="S4" s="337"/>
      <c r="T4" s="337"/>
      <c r="U4" s="337"/>
      <c r="V4" s="337"/>
      <c r="W4" s="337"/>
      <c r="X4" s="337"/>
      <c r="Y4" s="337"/>
      <c r="Z4" s="337"/>
      <c r="AA4" s="337"/>
      <c r="AB4" s="337"/>
      <c r="AC4" s="337"/>
    </row>
    <row r="5" spans="2:29" ht="30" customHeight="1" x14ac:dyDescent="0.15">
      <c r="B5" s="744" t="s">
        <v>533</v>
      </c>
      <c r="C5" s="744"/>
      <c r="D5" s="744" t="s">
        <v>536</v>
      </c>
      <c r="E5" s="744"/>
      <c r="K5" s="742" t="s">
        <v>711</v>
      </c>
      <c r="L5" s="742"/>
      <c r="M5" s="742"/>
      <c r="N5" s="742"/>
      <c r="O5" s="742"/>
      <c r="P5" s="742"/>
      <c r="Q5" s="742"/>
      <c r="R5" s="742"/>
      <c r="S5" s="742"/>
      <c r="T5" s="742"/>
      <c r="U5" s="742"/>
      <c r="V5" s="742"/>
      <c r="W5" s="742"/>
      <c r="X5" s="742"/>
      <c r="Y5" s="742"/>
      <c r="Z5" s="742"/>
      <c r="AA5" s="742"/>
      <c r="AB5" s="742"/>
      <c r="AC5" s="742"/>
    </row>
    <row r="6" spans="2:29" ht="82.5" customHeight="1" x14ac:dyDescent="0.15">
      <c r="B6" s="168" t="s">
        <v>534</v>
      </c>
      <c r="C6" s="169" t="s">
        <v>537</v>
      </c>
      <c r="D6" s="372" t="s">
        <v>535</v>
      </c>
      <c r="E6" s="373" t="s">
        <v>756</v>
      </c>
      <c r="H6" s="734" t="s">
        <v>863</v>
      </c>
      <c r="I6" s="734"/>
      <c r="J6" s="734"/>
      <c r="K6" s="734"/>
      <c r="L6" s="734"/>
      <c r="M6" s="734"/>
      <c r="N6" s="734"/>
      <c r="O6" s="734"/>
      <c r="P6" s="734"/>
      <c r="Q6" s="734"/>
      <c r="R6" s="734"/>
      <c r="S6" s="734"/>
      <c r="T6" s="734"/>
      <c r="U6" s="734"/>
      <c r="V6" s="734"/>
      <c r="W6" s="734"/>
      <c r="X6" s="734"/>
      <c r="Y6" s="734"/>
      <c r="Z6" s="734"/>
      <c r="AA6" s="734"/>
      <c r="AB6" s="734"/>
      <c r="AC6" s="734"/>
    </row>
    <row r="7" spans="2:29" ht="37.5" customHeight="1" x14ac:dyDescent="0.15">
      <c r="B7" s="173" t="s">
        <v>538</v>
      </c>
      <c r="C7" s="169" t="s">
        <v>539</v>
      </c>
      <c r="D7" s="172" t="s">
        <v>541</v>
      </c>
      <c r="E7" s="374" t="s">
        <v>540</v>
      </c>
      <c r="H7" s="734"/>
      <c r="I7" s="734"/>
      <c r="J7" s="734"/>
      <c r="K7" s="734"/>
      <c r="L7" s="734"/>
      <c r="M7" s="734"/>
      <c r="N7" s="734"/>
      <c r="O7" s="734"/>
      <c r="P7" s="734"/>
      <c r="Q7" s="734"/>
      <c r="R7" s="734"/>
      <c r="S7" s="734"/>
      <c r="T7" s="734"/>
      <c r="U7" s="734"/>
      <c r="V7" s="734"/>
      <c r="W7" s="734"/>
      <c r="X7" s="734"/>
      <c r="Y7" s="734"/>
      <c r="Z7" s="734"/>
      <c r="AA7" s="734"/>
      <c r="AB7" s="734"/>
      <c r="AC7" s="734"/>
    </row>
    <row r="8" spans="2:29" ht="52.5" customHeight="1" x14ac:dyDescent="0.15">
      <c r="B8" s="173" t="s">
        <v>542</v>
      </c>
      <c r="C8" s="169" t="s">
        <v>867</v>
      </c>
      <c r="D8" s="172" t="s">
        <v>541</v>
      </c>
      <c r="E8" s="374" t="s">
        <v>543</v>
      </c>
      <c r="H8" s="734"/>
      <c r="I8" s="734"/>
      <c r="J8" s="734"/>
      <c r="K8" s="734"/>
      <c r="L8" s="734"/>
      <c r="M8" s="734"/>
      <c r="N8" s="734"/>
      <c r="O8" s="734"/>
      <c r="P8" s="734"/>
      <c r="Q8" s="734"/>
      <c r="R8" s="734"/>
      <c r="S8" s="734"/>
      <c r="T8" s="734"/>
      <c r="U8" s="734"/>
      <c r="V8" s="734"/>
      <c r="W8" s="734"/>
      <c r="X8" s="734"/>
      <c r="Y8" s="734"/>
      <c r="Z8" s="734"/>
      <c r="AA8" s="734"/>
      <c r="AB8" s="734"/>
      <c r="AC8" s="734"/>
    </row>
    <row r="9" spans="2:29" ht="52.5" customHeight="1" x14ac:dyDescent="0.15">
      <c r="B9" s="173" t="s">
        <v>544</v>
      </c>
      <c r="C9" s="169" t="s">
        <v>887</v>
      </c>
      <c r="D9" s="372" t="s">
        <v>563</v>
      </c>
      <c r="E9" s="373" t="s">
        <v>813</v>
      </c>
      <c r="H9" s="734"/>
      <c r="I9" s="734"/>
      <c r="J9" s="734"/>
      <c r="K9" s="734"/>
      <c r="L9" s="734"/>
      <c r="M9" s="734"/>
      <c r="N9" s="734"/>
      <c r="O9" s="734"/>
      <c r="P9" s="734"/>
      <c r="Q9" s="734"/>
      <c r="R9" s="734"/>
      <c r="S9" s="734"/>
      <c r="T9" s="734"/>
      <c r="U9" s="734"/>
      <c r="V9" s="734"/>
      <c r="W9" s="734"/>
      <c r="X9" s="734"/>
      <c r="Y9" s="734"/>
      <c r="Z9" s="734"/>
      <c r="AA9" s="734"/>
      <c r="AB9" s="734"/>
      <c r="AC9" s="734"/>
    </row>
    <row r="10" spans="2:29" ht="37.5" customHeight="1" x14ac:dyDescent="0.15">
      <c r="B10" s="173" t="s">
        <v>546</v>
      </c>
      <c r="C10" s="169" t="s">
        <v>364</v>
      </c>
      <c r="D10" s="372" t="s">
        <v>548</v>
      </c>
      <c r="E10" s="373" t="s">
        <v>549</v>
      </c>
      <c r="H10" s="734"/>
      <c r="I10" s="734"/>
      <c r="J10" s="734"/>
      <c r="K10" s="734"/>
      <c r="L10" s="734"/>
      <c r="M10" s="734"/>
      <c r="N10" s="734"/>
      <c r="O10" s="734"/>
      <c r="P10" s="734"/>
      <c r="Q10" s="734"/>
      <c r="R10" s="734"/>
      <c r="S10" s="734"/>
      <c r="T10" s="734"/>
      <c r="U10" s="734"/>
      <c r="V10" s="734"/>
      <c r="W10" s="734"/>
      <c r="X10" s="734"/>
      <c r="Y10" s="734"/>
      <c r="Z10" s="734"/>
      <c r="AA10" s="734"/>
      <c r="AB10" s="734"/>
      <c r="AC10" s="734"/>
    </row>
    <row r="11" spans="2:29" ht="37.5" customHeight="1" x14ac:dyDescent="0.15">
      <c r="B11" s="173" t="s">
        <v>550</v>
      </c>
      <c r="C11" s="169" t="s">
        <v>892</v>
      </c>
      <c r="D11" s="372" t="s">
        <v>548</v>
      </c>
      <c r="E11" s="373" t="s">
        <v>551</v>
      </c>
      <c r="H11" s="734"/>
      <c r="I11" s="734"/>
      <c r="J11" s="734"/>
      <c r="K11" s="734"/>
      <c r="L11" s="734"/>
      <c r="M11" s="734"/>
      <c r="N11" s="734"/>
      <c r="O11" s="734"/>
      <c r="P11" s="734"/>
      <c r="Q11" s="734"/>
      <c r="R11" s="734"/>
      <c r="S11" s="734"/>
      <c r="T11" s="734"/>
      <c r="U11" s="734"/>
      <c r="V11" s="734"/>
      <c r="W11" s="734"/>
      <c r="X11" s="734"/>
      <c r="Y11" s="734"/>
      <c r="Z11" s="734"/>
      <c r="AA11" s="734"/>
      <c r="AB11" s="734"/>
      <c r="AC11" s="734"/>
    </row>
    <row r="12" spans="2:29" ht="52.5" customHeight="1" x14ac:dyDescent="0.15">
      <c r="B12" s="168" t="s">
        <v>552</v>
      </c>
      <c r="C12" s="169" t="s">
        <v>888</v>
      </c>
      <c r="D12" s="372" t="s">
        <v>547</v>
      </c>
      <c r="E12" s="373" t="s">
        <v>553</v>
      </c>
      <c r="H12" s="734"/>
      <c r="I12" s="734"/>
      <c r="J12" s="734"/>
      <c r="K12" s="734"/>
      <c r="L12" s="734"/>
      <c r="M12" s="734"/>
      <c r="N12" s="734"/>
      <c r="O12" s="734"/>
      <c r="P12" s="734"/>
      <c r="Q12" s="734"/>
      <c r="R12" s="734"/>
      <c r="S12" s="734"/>
      <c r="T12" s="734"/>
      <c r="U12" s="734"/>
      <c r="V12" s="734"/>
      <c r="W12" s="734"/>
      <c r="X12" s="734"/>
      <c r="Y12" s="734"/>
      <c r="Z12" s="734"/>
      <c r="AA12" s="734"/>
      <c r="AB12" s="734"/>
      <c r="AC12" s="734"/>
    </row>
    <row r="13" spans="2:29" ht="67.5" customHeight="1" x14ac:dyDescent="0.15">
      <c r="B13" s="168" t="s">
        <v>554</v>
      </c>
      <c r="C13" s="169" t="s">
        <v>555</v>
      </c>
      <c r="D13" s="372" t="s">
        <v>556</v>
      </c>
      <c r="E13" s="373" t="s">
        <v>811</v>
      </c>
      <c r="H13" s="734"/>
      <c r="I13" s="734"/>
      <c r="J13" s="734"/>
      <c r="K13" s="734"/>
      <c r="L13" s="734"/>
      <c r="M13" s="734"/>
      <c r="N13" s="734"/>
      <c r="O13" s="734"/>
      <c r="P13" s="734"/>
      <c r="Q13" s="734"/>
      <c r="R13" s="734"/>
      <c r="S13" s="734"/>
      <c r="T13" s="734"/>
      <c r="U13" s="734"/>
      <c r="V13" s="734"/>
      <c r="W13" s="734"/>
      <c r="X13" s="734"/>
      <c r="Y13" s="734"/>
      <c r="Z13" s="734"/>
      <c r="AA13" s="734"/>
      <c r="AB13" s="734"/>
      <c r="AC13" s="734"/>
    </row>
    <row r="14" spans="2:29" ht="52.5" customHeight="1" x14ac:dyDescent="0.15">
      <c r="B14" s="173" t="s">
        <v>557</v>
      </c>
      <c r="C14" s="169" t="s">
        <v>558</v>
      </c>
      <c r="D14" s="372" t="s">
        <v>545</v>
      </c>
      <c r="E14" s="373" t="s">
        <v>559</v>
      </c>
    </row>
    <row r="15" spans="2:29" ht="52.5" customHeight="1" x14ac:dyDescent="0.15">
      <c r="B15" s="173" t="s">
        <v>560</v>
      </c>
      <c r="C15" s="174" t="s">
        <v>561</v>
      </c>
      <c r="D15" s="372" t="s">
        <v>563</v>
      </c>
      <c r="E15" s="373" t="s">
        <v>562</v>
      </c>
    </row>
    <row r="16" spans="2:29" ht="82.5" customHeight="1" x14ac:dyDescent="0.15">
      <c r="B16" s="168" t="s">
        <v>564</v>
      </c>
      <c r="C16" s="174" t="s">
        <v>565</v>
      </c>
      <c r="D16" s="372" t="s">
        <v>567</v>
      </c>
      <c r="E16" s="373" t="s">
        <v>566</v>
      </c>
    </row>
    <row r="17" spans="2:5" ht="67.5" customHeight="1" x14ac:dyDescent="0.15">
      <c r="B17" s="173" t="s">
        <v>568</v>
      </c>
      <c r="C17" s="174" t="s">
        <v>569</v>
      </c>
      <c r="D17" s="372" t="s">
        <v>570</v>
      </c>
      <c r="E17" s="373" t="s">
        <v>812</v>
      </c>
    </row>
    <row r="18" spans="2:5" ht="52.5" customHeight="1" x14ac:dyDescent="0.15">
      <c r="B18" s="173" t="s">
        <v>889</v>
      </c>
      <c r="C18" s="169" t="s">
        <v>571</v>
      </c>
      <c r="D18" s="372" t="s">
        <v>547</v>
      </c>
      <c r="E18" s="373" t="s">
        <v>572</v>
      </c>
    </row>
    <row r="19" spans="2:5" x14ac:dyDescent="0.15">
      <c r="B19" s="128"/>
      <c r="C19" s="170"/>
      <c r="D19" s="170"/>
      <c r="E19" s="170"/>
    </row>
    <row r="20" spans="2:5" x14ac:dyDescent="0.15">
      <c r="B20" s="376" t="s">
        <v>573</v>
      </c>
      <c r="C20" s="96"/>
      <c r="D20" s="376"/>
      <c r="E20" s="171"/>
    </row>
    <row r="21" spans="2:5" ht="30" customHeight="1" x14ac:dyDescent="0.15">
      <c r="B21" s="735" t="s">
        <v>575</v>
      </c>
      <c r="C21" s="736"/>
      <c r="D21" s="735" t="s">
        <v>574</v>
      </c>
      <c r="E21" s="736"/>
    </row>
    <row r="22" spans="2:5" ht="52.5" customHeight="1" x14ac:dyDescent="0.15">
      <c r="B22" s="732" t="s">
        <v>869</v>
      </c>
      <c r="C22" s="733"/>
      <c r="D22" s="372" t="s">
        <v>563</v>
      </c>
      <c r="E22" s="373" t="s">
        <v>868</v>
      </c>
    </row>
    <row r="23" spans="2:5" ht="120" customHeight="1" x14ac:dyDescent="0.15">
      <c r="B23" s="732" t="s">
        <v>890</v>
      </c>
      <c r="C23" s="733"/>
      <c r="D23" s="372" t="s">
        <v>871</v>
      </c>
      <c r="E23" s="373" t="s">
        <v>870</v>
      </c>
    </row>
    <row r="24" spans="2:5" ht="82.5" customHeight="1" x14ac:dyDescent="0.15">
      <c r="B24" s="732" t="s">
        <v>577</v>
      </c>
      <c r="C24" s="737"/>
      <c r="D24" s="372" t="s">
        <v>576</v>
      </c>
      <c r="E24" s="373" t="s">
        <v>578</v>
      </c>
    </row>
    <row r="25" spans="2:5" ht="157.5" customHeight="1" x14ac:dyDescent="0.15">
      <c r="B25" s="732" t="s">
        <v>579</v>
      </c>
      <c r="C25" s="733"/>
      <c r="D25" s="372" t="s">
        <v>581</v>
      </c>
      <c r="E25" s="373" t="s">
        <v>580</v>
      </c>
    </row>
    <row r="26" spans="2:5" ht="52.5" customHeight="1" x14ac:dyDescent="0.15">
      <c r="B26" s="732" t="s">
        <v>582</v>
      </c>
      <c r="C26" s="733"/>
      <c r="D26" s="372" t="s">
        <v>547</v>
      </c>
      <c r="E26" s="373" t="s">
        <v>583</v>
      </c>
    </row>
    <row r="27" spans="2:5" ht="52.5" customHeight="1" x14ac:dyDescent="0.15">
      <c r="B27" s="732" t="s">
        <v>584</v>
      </c>
      <c r="C27" s="733"/>
      <c r="D27" s="372" t="s">
        <v>586</v>
      </c>
      <c r="E27" s="373" t="s">
        <v>585</v>
      </c>
    </row>
    <row r="28" spans="2:5" ht="67.5" customHeight="1" x14ac:dyDescent="0.15">
      <c r="B28" s="732" t="s">
        <v>587</v>
      </c>
      <c r="C28" s="733"/>
      <c r="D28" s="372" t="s">
        <v>588</v>
      </c>
      <c r="E28" s="373" t="s">
        <v>891</v>
      </c>
    </row>
    <row r="29" spans="2:5" ht="82.5" customHeight="1" x14ac:dyDescent="0.15">
      <c r="B29" s="732" t="s">
        <v>589</v>
      </c>
      <c r="C29" s="733"/>
      <c r="D29" s="372" t="s">
        <v>591</v>
      </c>
      <c r="E29" s="373" t="s">
        <v>590</v>
      </c>
    </row>
    <row r="30" spans="2:5" ht="52.5" customHeight="1" x14ac:dyDescent="0.15">
      <c r="B30" s="732" t="s">
        <v>592</v>
      </c>
      <c r="C30" s="733"/>
      <c r="D30" s="372" t="s">
        <v>547</v>
      </c>
      <c r="E30" s="373" t="s">
        <v>593</v>
      </c>
    </row>
    <row r="31" spans="2:5" ht="37.5" customHeight="1" x14ac:dyDescent="0.15">
      <c r="B31" s="732" t="s">
        <v>893</v>
      </c>
      <c r="C31" s="733"/>
      <c r="D31" s="372" t="s">
        <v>541</v>
      </c>
      <c r="E31" s="373" t="s">
        <v>594</v>
      </c>
    </row>
    <row r="32" spans="2:5" ht="52.5" customHeight="1" x14ac:dyDescent="0.15">
      <c r="B32" s="732" t="s">
        <v>595</v>
      </c>
      <c r="C32" s="733"/>
      <c r="D32" s="372" t="s">
        <v>547</v>
      </c>
      <c r="E32" s="373" t="s">
        <v>596</v>
      </c>
    </row>
    <row r="33" spans="2:5" ht="22.5" customHeight="1" x14ac:dyDescent="0.15">
      <c r="B33" s="732" t="s">
        <v>597</v>
      </c>
      <c r="C33" s="733"/>
      <c r="D33" s="172" t="s">
        <v>541</v>
      </c>
      <c r="E33" s="373" t="s">
        <v>598</v>
      </c>
    </row>
  </sheetData>
  <mergeCells count="21">
    <mergeCell ref="H3:I3"/>
    <mergeCell ref="H4:I4"/>
    <mergeCell ref="K5:AC5"/>
    <mergeCell ref="B2:E2"/>
    <mergeCell ref="D5:E5"/>
    <mergeCell ref="B5:C5"/>
    <mergeCell ref="H6:AC13"/>
    <mergeCell ref="B21:C21"/>
    <mergeCell ref="D21:E21"/>
    <mergeCell ref="B32:C32"/>
    <mergeCell ref="B23:C23"/>
    <mergeCell ref="B24:C24"/>
    <mergeCell ref="B25:C25"/>
    <mergeCell ref="B22:C22"/>
    <mergeCell ref="B33:C33"/>
    <mergeCell ref="B26:C26"/>
    <mergeCell ref="B27:C27"/>
    <mergeCell ref="B28:C28"/>
    <mergeCell ref="B29:C29"/>
    <mergeCell ref="B30:C30"/>
    <mergeCell ref="B31:C31"/>
  </mergeCells>
  <phoneticPr fontId="4"/>
  <printOptions horizontalCentered="1"/>
  <pageMargins left="0.39370078740157483" right="0.39370078740157483" top="0.59055118110236227" bottom="0.59055118110236227" header="0.51181102362204722" footer="0.51181102362204722"/>
  <pageSetup paperSize="9" scale="92" fitToHeight="0" orientation="portrait" blackAndWhite="1" r:id="rId1"/>
  <rowBreaks count="1" manualBreakCount="1">
    <brk id="19" min="1"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B49"/>
  <sheetViews>
    <sheetView showGridLines="0" zoomScale="120" zoomScaleNormal="120" workbookViewId="0"/>
  </sheetViews>
  <sheetFormatPr defaultRowHeight="13.5" x14ac:dyDescent="0.15"/>
  <cols>
    <col min="1" max="29" width="3" style="28" customWidth="1"/>
    <col min="30" max="30" width="3.125" style="28" customWidth="1"/>
    <col min="31" max="31" width="3.625" style="28" customWidth="1"/>
    <col min="32" max="16384" width="9" style="28"/>
  </cols>
  <sheetData>
    <row r="1" spans="1:28" ht="16.5" customHeight="1" x14ac:dyDescent="0.15">
      <c r="Z1" s="792" t="s">
        <v>720</v>
      </c>
      <c r="AA1" s="792"/>
      <c r="AB1" s="792"/>
    </row>
    <row r="2" spans="1:28" s="33" customFormat="1" ht="23.25" customHeight="1" x14ac:dyDescent="0.15">
      <c r="B2" s="858" t="s">
        <v>723</v>
      </c>
      <c r="C2" s="858"/>
      <c r="D2" s="858"/>
      <c r="E2" s="858"/>
      <c r="F2" s="858"/>
      <c r="G2" s="858"/>
      <c r="H2" s="858"/>
      <c r="I2" s="858"/>
      <c r="J2" s="858"/>
      <c r="K2" s="858"/>
      <c r="L2" s="858"/>
      <c r="M2" s="858"/>
      <c r="N2" s="858"/>
      <c r="O2" s="858"/>
      <c r="P2" s="858"/>
      <c r="Q2" s="858"/>
      <c r="R2" s="858"/>
      <c r="S2" s="858"/>
      <c r="T2" s="858"/>
      <c r="U2" s="858"/>
      <c r="V2" s="858"/>
      <c r="W2" s="858"/>
      <c r="X2" s="858"/>
      <c r="Y2" s="858"/>
      <c r="Z2" s="858"/>
      <c r="AA2" s="858"/>
      <c r="AB2" s="858"/>
    </row>
    <row r="3" spans="1:28" ht="21" customHeight="1" x14ac:dyDescent="0.15">
      <c r="B3" s="793" t="s">
        <v>110</v>
      </c>
      <c r="C3" s="793"/>
      <c r="D3" s="793"/>
      <c r="E3" s="793"/>
      <c r="F3" s="793"/>
      <c r="G3" s="793"/>
      <c r="H3" s="793"/>
      <c r="I3" s="793"/>
      <c r="J3" s="793"/>
      <c r="K3" s="793"/>
      <c r="L3" s="793"/>
      <c r="M3" s="793"/>
      <c r="N3" s="793"/>
      <c r="O3" s="793"/>
      <c r="P3" s="793"/>
      <c r="Q3" s="793"/>
      <c r="R3" s="793"/>
      <c r="S3" s="793"/>
      <c r="T3" s="793"/>
      <c r="U3" s="793"/>
      <c r="V3" s="793"/>
      <c r="W3" s="793"/>
      <c r="X3" s="793"/>
      <c r="Y3" s="793"/>
      <c r="Z3" s="793"/>
      <c r="AA3" s="793"/>
      <c r="AB3" s="793"/>
    </row>
    <row r="4" spans="1:28" ht="15" customHeight="1" x14ac:dyDescent="0.15"/>
    <row r="5" spans="1:28" ht="15" customHeight="1" x14ac:dyDescent="0.15">
      <c r="B5" s="85"/>
      <c r="C5" s="67"/>
      <c r="D5" s="67"/>
      <c r="E5" s="67"/>
      <c r="F5" s="67"/>
      <c r="G5" s="67"/>
      <c r="H5" s="67"/>
      <c r="I5" s="67"/>
      <c r="J5" s="67"/>
      <c r="K5" s="67"/>
      <c r="L5" s="67"/>
      <c r="M5" s="67"/>
      <c r="N5" s="67"/>
      <c r="O5" s="67"/>
      <c r="P5" s="67"/>
      <c r="Q5" s="67"/>
      <c r="R5" s="67"/>
      <c r="S5" s="67"/>
      <c r="T5" s="67"/>
      <c r="U5" s="67"/>
      <c r="V5" s="67"/>
      <c r="W5" s="67"/>
      <c r="X5" s="67"/>
      <c r="Y5" s="67"/>
      <c r="Z5" s="67"/>
      <c r="AA5" s="67"/>
      <c r="AB5" s="65"/>
    </row>
    <row r="6" spans="1:28" ht="15" customHeight="1" x14ac:dyDescent="0.15">
      <c r="B6" s="86"/>
      <c r="C6" s="69"/>
      <c r="D6" s="69"/>
      <c r="E6" s="69"/>
      <c r="F6" s="69"/>
      <c r="G6" s="69"/>
      <c r="H6" s="69"/>
      <c r="I6" s="69"/>
      <c r="J6" s="69"/>
      <c r="K6" s="69"/>
      <c r="L6" s="69"/>
      <c r="M6" s="69"/>
      <c r="N6" s="69"/>
      <c r="O6" s="69"/>
      <c r="P6" s="69"/>
      <c r="Q6" s="69"/>
      <c r="AB6" s="87"/>
    </row>
    <row r="7" spans="1:28" ht="20.25" customHeight="1" x14ac:dyDescent="0.15">
      <c r="B7" s="86"/>
      <c r="C7" s="882" t="s">
        <v>300</v>
      </c>
      <c r="D7" s="882"/>
      <c r="E7" s="882"/>
      <c r="F7" s="882"/>
      <c r="G7" s="882"/>
      <c r="H7" s="882"/>
      <c r="I7" s="882"/>
      <c r="J7" s="882"/>
      <c r="K7" s="882"/>
      <c r="L7" s="882"/>
      <c r="M7" s="882"/>
      <c r="N7" s="882"/>
      <c r="O7" s="882"/>
      <c r="P7" s="882"/>
      <c r="Q7" s="882"/>
      <c r="R7" s="882"/>
      <c r="S7" s="882"/>
      <c r="T7" s="882"/>
      <c r="U7" s="882"/>
      <c r="V7" s="882"/>
      <c r="W7" s="882"/>
      <c r="X7" s="882"/>
      <c r="Y7" s="882"/>
      <c r="Z7" s="882"/>
      <c r="AA7" s="882"/>
      <c r="AB7" s="87"/>
    </row>
    <row r="8" spans="1:28" ht="18.75" customHeight="1" x14ac:dyDescent="0.15">
      <c r="B8" s="86"/>
      <c r="C8" s="882"/>
      <c r="D8" s="882"/>
      <c r="E8" s="882"/>
      <c r="F8" s="882"/>
      <c r="G8" s="882"/>
      <c r="H8" s="882"/>
      <c r="I8" s="882"/>
      <c r="J8" s="882"/>
      <c r="K8" s="882"/>
      <c r="L8" s="882"/>
      <c r="M8" s="882"/>
      <c r="N8" s="882"/>
      <c r="O8" s="882"/>
      <c r="P8" s="882"/>
      <c r="Q8" s="882"/>
      <c r="R8" s="882"/>
      <c r="S8" s="882"/>
      <c r="T8" s="882"/>
      <c r="U8" s="882"/>
      <c r="V8" s="882"/>
      <c r="W8" s="882"/>
      <c r="X8" s="882"/>
      <c r="Y8" s="882"/>
      <c r="Z8" s="882"/>
      <c r="AA8" s="882"/>
      <c r="AB8" s="87"/>
    </row>
    <row r="9" spans="1:28" s="33" customFormat="1" ht="21" customHeight="1" x14ac:dyDescent="0.15">
      <c r="A9" s="88"/>
      <c r="B9" s="89"/>
      <c r="C9" s="882"/>
      <c r="D9" s="882"/>
      <c r="E9" s="882"/>
      <c r="F9" s="882"/>
      <c r="G9" s="882"/>
      <c r="H9" s="882"/>
      <c r="I9" s="882"/>
      <c r="J9" s="882"/>
      <c r="K9" s="882"/>
      <c r="L9" s="882"/>
      <c r="M9" s="882"/>
      <c r="N9" s="882"/>
      <c r="O9" s="882"/>
      <c r="P9" s="882"/>
      <c r="Q9" s="882"/>
      <c r="R9" s="882"/>
      <c r="S9" s="882"/>
      <c r="T9" s="882"/>
      <c r="U9" s="882"/>
      <c r="V9" s="882"/>
      <c r="W9" s="882"/>
      <c r="X9" s="882"/>
      <c r="Y9" s="882"/>
      <c r="Z9" s="882"/>
      <c r="AA9" s="882"/>
      <c r="AB9" s="87"/>
    </row>
    <row r="10" spans="1:28" s="33" customFormat="1" ht="15" customHeight="1" x14ac:dyDescent="0.15">
      <c r="B10" s="90"/>
      <c r="AB10" s="91"/>
    </row>
    <row r="11" spans="1:28" ht="15" customHeight="1" x14ac:dyDescent="0.15">
      <c r="B11" s="92"/>
      <c r="C11" s="84"/>
      <c r="D11" s="84"/>
      <c r="E11" s="84"/>
      <c r="F11" s="84"/>
      <c r="G11" s="84"/>
      <c r="H11" s="84"/>
      <c r="I11" s="84"/>
      <c r="J11" s="84"/>
      <c r="K11" s="84"/>
      <c r="L11" s="84"/>
      <c r="M11" s="84"/>
      <c r="N11" s="84"/>
      <c r="O11" s="84"/>
      <c r="P11" s="84"/>
      <c r="Q11" s="84"/>
      <c r="R11" s="84"/>
      <c r="S11" s="84"/>
      <c r="T11" s="84"/>
      <c r="U11" s="84"/>
      <c r="V11" s="84"/>
      <c r="W11" s="84"/>
      <c r="X11" s="84"/>
      <c r="Y11" s="84"/>
      <c r="AB11" s="87"/>
    </row>
    <row r="12" spans="1:28" ht="15" customHeight="1" x14ac:dyDescent="0.15">
      <c r="B12" s="92"/>
      <c r="C12" s="84"/>
      <c r="D12" s="84"/>
      <c r="E12" s="84"/>
      <c r="F12" s="84"/>
      <c r="G12" s="84"/>
      <c r="H12" s="84"/>
      <c r="I12" s="84"/>
      <c r="J12" s="84"/>
      <c r="K12" s="84"/>
      <c r="L12" s="84"/>
      <c r="M12" s="84"/>
      <c r="N12" s="84"/>
      <c r="O12" s="84"/>
      <c r="P12" s="84"/>
      <c r="Q12" s="84"/>
      <c r="R12" s="84"/>
      <c r="S12" s="84"/>
      <c r="T12" s="84"/>
      <c r="U12" s="84"/>
      <c r="V12" s="84"/>
      <c r="W12" s="84"/>
      <c r="X12" s="84"/>
      <c r="Y12" s="84"/>
      <c r="AB12" s="87"/>
    </row>
    <row r="13" spans="1:28" ht="15" customHeight="1" x14ac:dyDescent="0.15">
      <c r="B13" s="92"/>
      <c r="C13" s="84"/>
      <c r="D13" s="792" t="s">
        <v>605</v>
      </c>
      <c r="E13" s="792"/>
      <c r="F13" s="883" t="str">
        <f>IF('1'!Z9=0,"",'1'!Z9)</f>
        <v/>
      </c>
      <c r="G13" s="883"/>
      <c r="H13" s="28" t="s">
        <v>26</v>
      </c>
      <c r="I13" s="883" t="str">
        <f>IF('1'!AB9=0,"",'1'!AB9)</f>
        <v/>
      </c>
      <c r="J13" s="883"/>
      <c r="K13" s="28" t="s">
        <v>178</v>
      </c>
      <c r="L13" s="883" t="str">
        <f>IF('1'!AD9=0,"",'1'!AD9)</f>
        <v/>
      </c>
      <c r="M13" s="883"/>
      <c r="N13" s="28" t="s">
        <v>67</v>
      </c>
      <c r="O13" s="84"/>
      <c r="P13" s="84"/>
      <c r="Q13" s="84"/>
      <c r="R13" s="84"/>
      <c r="S13" s="84"/>
      <c r="T13" s="84"/>
      <c r="U13" s="84"/>
      <c r="V13" s="84"/>
      <c r="W13" s="84"/>
      <c r="X13" s="84"/>
      <c r="Y13" s="84"/>
      <c r="AB13" s="87"/>
    </row>
    <row r="14" spans="1:28" ht="15" customHeight="1" x14ac:dyDescent="0.15">
      <c r="B14" s="92"/>
      <c r="C14" s="84"/>
      <c r="D14" s="33"/>
      <c r="E14" s="69"/>
      <c r="F14" s="33"/>
      <c r="G14" s="33"/>
      <c r="H14" s="33"/>
      <c r="I14" s="33"/>
      <c r="J14" s="33"/>
      <c r="K14" s="33"/>
      <c r="L14" s="33"/>
      <c r="O14" s="84"/>
      <c r="P14" s="84"/>
      <c r="Q14" s="84"/>
      <c r="R14" s="84"/>
      <c r="S14" s="84"/>
      <c r="T14" s="84"/>
      <c r="U14" s="84"/>
      <c r="V14" s="84"/>
      <c r="W14" s="84"/>
      <c r="X14" s="84"/>
      <c r="Y14" s="84"/>
      <c r="AB14" s="87"/>
    </row>
    <row r="15" spans="1:28" ht="15" customHeight="1" x14ac:dyDescent="0.15">
      <c r="B15" s="92"/>
      <c r="C15" s="84"/>
      <c r="D15" s="33"/>
      <c r="E15" s="69"/>
      <c r="F15" s="33"/>
      <c r="G15" s="33"/>
      <c r="H15" s="33"/>
      <c r="I15" s="33"/>
      <c r="J15" s="33"/>
      <c r="K15" s="33"/>
      <c r="L15" s="33"/>
      <c r="O15" s="84"/>
      <c r="P15" s="84"/>
      <c r="Q15" s="84"/>
      <c r="R15" s="84"/>
      <c r="S15" s="84"/>
      <c r="T15" s="84"/>
      <c r="U15" s="84"/>
      <c r="V15" s="84"/>
      <c r="W15" s="84"/>
      <c r="X15" s="84"/>
      <c r="Y15" s="84"/>
      <c r="AB15" s="87"/>
    </row>
    <row r="16" spans="1:28" ht="15" customHeight="1" x14ac:dyDescent="0.15">
      <c r="B16" s="93"/>
      <c r="C16" s="84"/>
      <c r="D16" s="84"/>
      <c r="E16" s="84"/>
      <c r="F16" s="84"/>
      <c r="G16" s="84"/>
      <c r="H16" s="84"/>
      <c r="I16" s="84"/>
      <c r="J16" s="84"/>
      <c r="N16" s="84"/>
      <c r="O16" s="84"/>
      <c r="P16" s="84"/>
      <c r="AB16" s="87"/>
    </row>
    <row r="17" spans="2:28" ht="15" customHeight="1" x14ac:dyDescent="0.15">
      <c r="B17" s="92"/>
      <c r="C17" s="84"/>
      <c r="D17" s="84"/>
      <c r="E17" s="84"/>
      <c r="F17" s="84"/>
      <c r="G17" s="84"/>
      <c r="H17" s="84"/>
      <c r="I17" s="84"/>
      <c r="J17" s="84"/>
      <c r="K17" s="84"/>
      <c r="L17" s="84"/>
      <c r="M17" s="84"/>
      <c r="N17" s="84"/>
      <c r="O17" s="84"/>
      <c r="P17" s="84"/>
      <c r="Q17" s="84"/>
      <c r="R17" s="84"/>
      <c r="S17" s="84"/>
      <c r="T17" s="84"/>
      <c r="U17" s="84"/>
      <c r="V17" s="84"/>
      <c r="W17" s="84"/>
      <c r="X17" s="84"/>
      <c r="Y17" s="84"/>
      <c r="AB17" s="87"/>
    </row>
    <row r="18" spans="2:28" ht="15" customHeight="1" x14ac:dyDescent="0.15">
      <c r="B18" s="92"/>
      <c r="C18" s="84"/>
      <c r="D18" s="84"/>
      <c r="E18" s="84"/>
      <c r="F18" s="84"/>
      <c r="G18" s="84"/>
      <c r="H18" s="84"/>
      <c r="I18" s="84"/>
      <c r="J18" s="84"/>
      <c r="K18" s="84"/>
      <c r="L18" s="84"/>
      <c r="M18" s="84"/>
      <c r="N18" s="84"/>
      <c r="O18" s="84"/>
      <c r="P18" s="84"/>
      <c r="Q18" s="84"/>
      <c r="R18" s="84"/>
      <c r="S18" s="84"/>
      <c r="T18" s="84"/>
      <c r="U18" s="84"/>
      <c r="V18" s="84"/>
      <c r="W18" s="84"/>
      <c r="X18" s="84"/>
      <c r="Y18" s="84"/>
      <c r="AB18" s="87"/>
    </row>
    <row r="19" spans="2:28" ht="15" customHeight="1" x14ac:dyDescent="0.15">
      <c r="B19" s="92"/>
      <c r="M19" s="94"/>
      <c r="N19" s="94"/>
      <c r="O19" s="84"/>
      <c r="P19" s="84"/>
      <c r="Q19" s="84"/>
      <c r="R19" s="84"/>
      <c r="S19" s="84"/>
      <c r="T19" s="84"/>
      <c r="U19" s="84"/>
      <c r="V19" s="84"/>
      <c r="W19" s="84"/>
      <c r="X19" s="84"/>
      <c r="Y19" s="84"/>
      <c r="AB19" s="87"/>
    </row>
    <row r="20" spans="2:28" ht="15" customHeight="1" x14ac:dyDescent="0.15">
      <c r="B20" s="92"/>
      <c r="C20" s="84"/>
      <c r="D20" s="84"/>
      <c r="E20" s="84"/>
      <c r="F20" s="84"/>
      <c r="G20" s="84"/>
      <c r="H20" s="84"/>
      <c r="I20" s="84"/>
      <c r="J20" s="84"/>
      <c r="K20" s="84"/>
      <c r="L20" s="84"/>
      <c r="M20" s="84"/>
      <c r="N20" s="84"/>
      <c r="O20" s="84"/>
      <c r="P20" s="84"/>
      <c r="Q20" s="84"/>
      <c r="R20" s="84"/>
      <c r="S20" s="84"/>
      <c r="T20" s="84"/>
      <c r="U20" s="84"/>
      <c r="V20" s="84"/>
      <c r="W20" s="84"/>
      <c r="X20" s="84"/>
      <c r="Y20" s="84"/>
      <c r="AB20" s="87"/>
    </row>
    <row r="21" spans="2:28" ht="15" customHeight="1" x14ac:dyDescent="0.15">
      <c r="B21" s="92"/>
      <c r="C21" s="84"/>
      <c r="D21" s="84"/>
      <c r="E21" s="84"/>
      <c r="F21" s="84"/>
      <c r="G21" s="84"/>
      <c r="H21" s="84"/>
      <c r="I21" s="84"/>
      <c r="J21" s="84"/>
      <c r="K21" s="84"/>
      <c r="L21" s="84"/>
      <c r="M21" s="84"/>
      <c r="N21" s="84"/>
      <c r="O21" s="84"/>
      <c r="P21" s="84"/>
      <c r="Q21" s="84"/>
      <c r="R21" s="84"/>
      <c r="S21" s="84"/>
      <c r="T21" s="84"/>
      <c r="U21" s="84"/>
      <c r="V21" s="84"/>
      <c r="W21" s="84"/>
      <c r="X21" s="84"/>
      <c r="Y21" s="84"/>
      <c r="AB21" s="87"/>
    </row>
    <row r="22" spans="2:28" ht="15" customHeight="1" x14ac:dyDescent="0.15">
      <c r="B22" s="92"/>
      <c r="C22" s="84"/>
      <c r="D22" s="84"/>
      <c r="E22" s="84"/>
      <c r="F22" s="84"/>
      <c r="G22" s="84"/>
      <c r="H22" s="84"/>
      <c r="I22" s="84"/>
      <c r="J22" s="84"/>
      <c r="K22" s="84"/>
      <c r="L22" s="84"/>
      <c r="M22" s="84"/>
      <c r="N22" s="84"/>
      <c r="O22" s="84"/>
      <c r="P22" s="84"/>
      <c r="Q22" s="84"/>
      <c r="R22" s="84"/>
      <c r="S22" s="84"/>
      <c r="T22" s="84"/>
      <c r="U22" s="84"/>
      <c r="V22" s="84"/>
      <c r="W22" s="84"/>
      <c r="X22" s="84"/>
      <c r="Y22" s="84"/>
      <c r="AB22" s="87"/>
    </row>
    <row r="23" spans="2:28" ht="15" customHeight="1" x14ac:dyDescent="0.15">
      <c r="B23" s="92"/>
      <c r="C23" s="84"/>
      <c r="D23" s="84"/>
      <c r="E23" s="84"/>
      <c r="F23" s="84"/>
      <c r="G23" s="84"/>
      <c r="H23" s="84"/>
      <c r="I23" s="84"/>
      <c r="J23" s="84"/>
      <c r="K23" s="84"/>
      <c r="L23" s="84"/>
      <c r="M23" s="84"/>
      <c r="N23" s="84"/>
      <c r="O23" s="84"/>
      <c r="P23" s="84"/>
      <c r="Q23" s="84"/>
      <c r="R23" s="84"/>
      <c r="S23" s="84"/>
      <c r="T23" s="84"/>
      <c r="U23" s="84"/>
      <c r="V23" s="84"/>
      <c r="W23" s="84"/>
      <c r="X23" s="84"/>
      <c r="Y23" s="84"/>
      <c r="AB23" s="87"/>
    </row>
    <row r="24" spans="2:28" ht="15" customHeight="1" x14ac:dyDescent="0.15">
      <c r="B24" s="92"/>
      <c r="C24" s="84"/>
      <c r="D24" s="84"/>
      <c r="E24" s="84"/>
      <c r="F24" s="84"/>
      <c r="G24" s="84"/>
      <c r="H24" s="84"/>
      <c r="I24" s="84"/>
      <c r="J24" s="84"/>
      <c r="K24" s="84"/>
      <c r="L24" s="84"/>
      <c r="M24" s="84"/>
      <c r="N24" s="84"/>
      <c r="O24" s="84"/>
      <c r="P24" s="84"/>
      <c r="Q24" s="84"/>
      <c r="R24" s="84"/>
      <c r="S24" s="84"/>
      <c r="T24" s="84"/>
      <c r="U24" s="84"/>
      <c r="V24" s="84"/>
      <c r="W24" s="84"/>
      <c r="X24" s="84"/>
      <c r="Y24" s="84"/>
      <c r="AB24" s="87"/>
    </row>
    <row r="25" spans="2:28" ht="15" customHeight="1" x14ac:dyDescent="0.15">
      <c r="B25" s="92"/>
      <c r="C25" s="84"/>
      <c r="D25" s="84"/>
      <c r="E25" s="84"/>
      <c r="F25" s="84"/>
      <c r="G25" s="84"/>
      <c r="H25" s="84"/>
      <c r="I25" s="84"/>
      <c r="J25" s="84"/>
      <c r="K25" s="84"/>
      <c r="L25" s="84"/>
      <c r="N25" s="84"/>
      <c r="O25" s="84"/>
      <c r="P25" s="84"/>
      <c r="Q25" s="84"/>
      <c r="R25" s="84"/>
      <c r="S25" s="84"/>
      <c r="T25" s="84"/>
      <c r="U25" s="84"/>
      <c r="V25" s="84"/>
      <c r="W25" s="84"/>
      <c r="X25" s="84"/>
      <c r="Y25" s="84"/>
      <c r="AB25" s="87"/>
    </row>
    <row r="26" spans="2:28" ht="15" customHeight="1" x14ac:dyDescent="0.15">
      <c r="B26" s="92"/>
      <c r="C26" s="84"/>
      <c r="D26" s="84"/>
      <c r="E26" s="84"/>
      <c r="F26" s="84"/>
      <c r="G26" s="84"/>
      <c r="H26" s="84"/>
      <c r="I26" s="84"/>
      <c r="J26" s="84"/>
      <c r="K26" s="858" t="s">
        <v>40</v>
      </c>
      <c r="L26" s="858"/>
      <c r="M26" s="858"/>
      <c r="N26" s="858"/>
      <c r="O26" s="858"/>
      <c r="P26" s="33"/>
      <c r="Q26" s="885" t="str">
        <f>IF('1'!F33=0,"",'1'!F33)</f>
        <v/>
      </c>
      <c r="R26" s="885"/>
      <c r="S26" s="885"/>
      <c r="T26" s="885"/>
      <c r="U26" s="885"/>
      <c r="V26" s="885"/>
      <c r="W26" s="885"/>
      <c r="X26" s="885"/>
      <c r="Y26" s="885"/>
      <c r="Z26" s="885"/>
      <c r="AA26" s="885"/>
      <c r="AB26" s="87"/>
    </row>
    <row r="27" spans="2:28" ht="15" customHeight="1" x14ac:dyDescent="0.15">
      <c r="B27" s="92"/>
      <c r="C27" s="84"/>
      <c r="D27" s="84"/>
      <c r="E27" s="84"/>
      <c r="F27" s="84"/>
      <c r="G27" s="84"/>
      <c r="H27" s="84"/>
      <c r="I27" s="84"/>
      <c r="J27" s="84"/>
      <c r="K27" s="84"/>
      <c r="L27" s="84"/>
      <c r="M27" s="84"/>
      <c r="N27" s="84"/>
      <c r="O27" s="84"/>
      <c r="P27" s="84"/>
      <c r="Q27" s="84"/>
      <c r="R27" s="84"/>
      <c r="S27" s="84"/>
      <c r="T27" s="84"/>
      <c r="U27" s="84"/>
      <c r="V27" s="84"/>
      <c r="W27" s="84"/>
      <c r="X27" s="84"/>
      <c r="Y27" s="84"/>
      <c r="AB27" s="87"/>
    </row>
    <row r="28" spans="2:28" ht="15" customHeight="1" x14ac:dyDescent="0.15">
      <c r="B28" s="92"/>
      <c r="K28" s="858" t="s">
        <v>755</v>
      </c>
      <c r="L28" s="858"/>
      <c r="M28" s="858"/>
      <c r="N28" s="858"/>
      <c r="O28" s="858"/>
      <c r="P28" s="79"/>
      <c r="Q28" s="885" t="str">
        <f>'1'!U17</f>
        <v/>
      </c>
      <c r="R28" s="885"/>
      <c r="S28" s="885"/>
      <c r="T28" s="885"/>
      <c r="U28" s="885"/>
      <c r="V28" s="885"/>
      <c r="W28" s="885"/>
      <c r="X28" s="885"/>
      <c r="Y28" s="885"/>
      <c r="Z28" s="885"/>
      <c r="AA28" s="885"/>
      <c r="AB28" s="87"/>
    </row>
    <row r="29" spans="2:28" ht="15" customHeight="1" x14ac:dyDescent="0.15">
      <c r="B29" s="92"/>
      <c r="N29" s="79"/>
      <c r="O29" s="79"/>
      <c r="P29" s="79"/>
      <c r="Q29" s="79"/>
      <c r="R29" s="79"/>
      <c r="W29" s="84"/>
      <c r="X29" s="84"/>
      <c r="AB29" s="87"/>
    </row>
    <row r="30" spans="2:28" ht="15" customHeight="1" x14ac:dyDescent="0.15">
      <c r="B30" s="92"/>
      <c r="N30" s="79"/>
      <c r="O30" s="79"/>
      <c r="P30" s="79"/>
      <c r="Q30" s="79"/>
      <c r="R30" s="79"/>
      <c r="W30" s="84"/>
      <c r="X30" s="84"/>
      <c r="AB30" s="87"/>
    </row>
    <row r="31" spans="2:28" ht="15" customHeight="1" x14ac:dyDescent="0.15">
      <c r="B31" s="92"/>
      <c r="AB31" s="87"/>
    </row>
    <row r="32" spans="2:28" ht="12.75" customHeight="1" x14ac:dyDescent="0.15">
      <c r="B32" s="92"/>
      <c r="M32" s="28" t="s">
        <v>167</v>
      </c>
      <c r="AB32" s="87"/>
    </row>
    <row r="33" spans="2:28" ht="15" customHeight="1" x14ac:dyDescent="0.15">
      <c r="B33" s="92"/>
      <c r="C33" s="84"/>
      <c r="D33" s="84"/>
      <c r="E33" s="84"/>
      <c r="F33" s="84"/>
      <c r="G33" s="84"/>
      <c r="H33" s="84"/>
      <c r="I33" s="84"/>
      <c r="J33" s="84"/>
      <c r="K33" s="84"/>
      <c r="L33" s="84"/>
      <c r="AB33" s="87"/>
    </row>
    <row r="34" spans="2:28" ht="15" customHeight="1" x14ac:dyDescent="0.15">
      <c r="B34" s="92"/>
      <c r="M34" s="28" t="s">
        <v>168</v>
      </c>
      <c r="R34" s="884"/>
      <c r="S34" s="884"/>
      <c r="T34" s="884"/>
      <c r="U34" s="884"/>
      <c r="V34" s="884"/>
      <c r="W34" s="884"/>
      <c r="X34" s="884"/>
      <c r="Y34" s="884"/>
      <c r="Z34" s="884"/>
      <c r="AA34" s="884"/>
      <c r="AB34" s="87"/>
    </row>
    <row r="35" spans="2:28" ht="15" customHeight="1" x14ac:dyDescent="0.15">
      <c r="B35" s="92"/>
      <c r="AB35" s="87"/>
    </row>
    <row r="36" spans="2:28" ht="15" customHeight="1" x14ac:dyDescent="0.15">
      <c r="B36" s="92"/>
      <c r="M36" s="28" t="s">
        <v>169</v>
      </c>
      <c r="R36" s="884"/>
      <c r="S36" s="884"/>
      <c r="T36" s="884"/>
      <c r="U36" s="884"/>
      <c r="V36" s="884"/>
      <c r="W36" s="884"/>
      <c r="X36" s="884"/>
      <c r="Y36" s="884"/>
      <c r="Z36" s="884"/>
      <c r="AA36" s="884"/>
      <c r="AB36" s="87"/>
    </row>
    <row r="37" spans="2:28" ht="15" customHeight="1" x14ac:dyDescent="0.15">
      <c r="B37" s="92"/>
      <c r="C37" s="84"/>
      <c r="AB37" s="87"/>
    </row>
    <row r="38" spans="2:28" ht="15" customHeight="1" x14ac:dyDescent="0.15">
      <c r="B38" s="92"/>
      <c r="C38" s="94"/>
      <c r="D38" s="37"/>
      <c r="E38" s="37"/>
      <c r="F38" s="37"/>
      <c r="G38" s="37"/>
      <c r="H38" s="37"/>
      <c r="AB38" s="87"/>
    </row>
    <row r="39" spans="2:28" ht="15" customHeight="1" x14ac:dyDescent="0.15">
      <c r="B39" s="92"/>
      <c r="C39" s="94"/>
      <c r="D39" s="37"/>
      <c r="E39" s="37"/>
      <c r="F39" s="37"/>
      <c r="G39" s="37"/>
      <c r="H39" s="37"/>
      <c r="AB39" s="87"/>
    </row>
    <row r="40" spans="2:28" ht="15" customHeight="1" x14ac:dyDescent="0.15">
      <c r="B40" s="92"/>
      <c r="C40" s="84"/>
      <c r="D40" s="84"/>
      <c r="E40" s="84"/>
      <c r="F40" s="84"/>
      <c r="G40" s="84"/>
      <c r="H40" s="84"/>
      <c r="I40" s="84"/>
      <c r="J40" s="84"/>
      <c r="K40" s="84"/>
      <c r="L40" s="84"/>
      <c r="M40" s="84"/>
      <c r="N40" s="84"/>
      <c r="O40" s="84"/>
      <c r="P40" s="84"/>
      <c r="Q40" s="84"/>
      <c r="R40" s="84"/>
      <c r="S40" s="84"/>
      <c r="T40" s="84"/>
      <c r="U40" s="84"/>
      <c r="V40" s="84"/>
      <c r="W40" s="84"/>
      <c r="X40" s="84"/>
      <c r="Y40" s="84"/>
      <c r="AB40" s="87"/>
    </row>
    <row r="41" spans="2:28" ht="15" customHeight="1" x14ac:dyDescent="0.15">
      <c r="B41" s="178"/>
      <c r="C41" s="179"/>
      <c r="D41" s="179"/>
      <c r="E41" s="179"/>
      <c r="F41" s="179"/>
      <c r="G41" s="179"/>
      <c r="H41" s="179"/>
      <c r="I41" s="179"/>
      <c r="J41" s="179"/>
      <c r="AB41" s="87"/>
    </row>
    <row r="42" spans="2:28" ht="15" customHeight="1" x14ac:dyDescent="0.15">
      <c r="B42" s="178"/>
      <c r="C42" s="858" t="s">
        <v>302</v>
      </c>
      <c r="D42" s="858"/>
      <c r="E42" s="858"/>
      <c r="F42" s="858"/>
      <c r="G42" s="858"/>
      <c r="H42" s="858"/>
      <c r="I42" s="33"/>
      <c r="J42" s="30" t="s">
        <v>301</v>
      </c>
      <c r="K42" s="33"/>
      <c r="AB42" s="87"/>
    </row>
    <row r="43" spans="2:28" ht="15" customHeight="1" x14ac:dyDescent="0.15">
      <c r="B43" s="92"/>
      <c r="C43" s="179"/>
      <c r="D43" s="179"/>
      <c r="E43" s="179"/>
      <c r="F43" s="179"/>
      <c r="G43" s="179"/>
      <c r="H43" s="179"/>
      <c r="I43" s="84"/>
      <c r="J43" s="33"/>
      <c r="K43" s="33"/>
      <c r="AB43" s="87"/>
    </row>
    <row r="44" spans="2:28" ht="15" customHeight="1" x14ac:dyDescent="0.15">
      <c r="B44" s="92"/>
      <c r="AB44" s="87"/>
    </row>
    <row r="45" spans="2:28" ht="15" customHeight="1" x14ac:dyDescent="0.15">
      <c r="B45" s="92"/>
      <c r="C45" s="84"/>
      <c r="D45" s="84"/>
      <c r="E45" s="84"/>
      <c r="F45" s="84"/>
      <c r="G45" s="84"/>
      <c r="H45" s="84"/>
      <c r="AB45" s="87"/>
    </row>
    <row r="46" spans="2:28" ht="15" customHeight="1" x14ac:dyDescent="0.15">
      <c r="B46" s="92"/>
      <c r="C46" s="84"/>
      <c r="O46" s="84"/>
      <c r="P46" s="84"/>
      <c r="Q46" s="84"/>
      <c r="R46" s="84"/>
      <c r="S46" s="84"/>
      <c r="T46" s="84"/>
      <c r="U46" s="84"/>
      <c r="V46" s="84"/>
      <c r="W46" s="84"/>
      <c r="X46" s="84"/>
      <c r="AB46" s="87"/>
    </row>
    <row r="47" spans="2:28" ht="15" customHeight="1" x14ac:dyDescent="0.15">
      <c r="B47" s="95"/>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72"/>
    </row>
    <row r="48" spans="2:28" ht="15" customHeight="1" x14ac:dyDescent="0.15"/>
    <row r="49" ht="15" customHeight="1" x14ac:dyDescent="0.15"/>
  </sheetData>
  <sheetProtection sheet="1" objects="1" scenarios="1"/>
  <mergeCells count="15">
    <mergeCell ref="C42:H42"/>
    <mergeCell ref="R36:AA36"/>
    <mergeCell ref="R34:AA34"/>
    <mergeCell ref="Q28:AA28"/>
    <mergeCell ref="Q26:AA26"/>
    <mergeCell ref="K26:O26"/>
    <mergeCell ref="K28:O28"/>
    <mergeCell ref="Z1:AB1"/>
    <mergeCell ref="C7:AA9"/>
    <mergeCell ref="I13:J13"/>
    <mergeCell ref="L13:M13"/>
    <mergeCell ref="F13:G13"/>
    <mergeCell ref="D13:E13"/>
    <mergeCell ref="B3:AB3"/>
    <mergeCell ref="B2:AB2"/>
  </mergeCells>
  <phoneticPr fontId="4"/>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G47"/>
  <sheetViews>
    <sheetView showGridLines="0" zoomScale="120" zoomScaleNormal="120" workbookViewId="0"/>
  </sheetViews>
  <sheetFormatPr defaultRowHeight="13.5" x14ac:dyDescent="0.15"/>
  <cols>
    <col min="1" max="29" width="3" style="1" customWidth="1"/>
    <col min="30" max="30" width="3.125" style="1" customWidth="1"/>
    <col min="31" max="31" width="3.625" style="1" customWidth="1"/>
    <col min="32" max="16384" width="9" style="1"/>
  </cols>
  <sheetData>
    <row r="1" spans="1:31" ht="17.100000000000001" customHeight="1" x14ac:dyDescent="0.15">
      <c r="A1" s="28"/>
      <c r="B1" s="28"/>
      <c r="C1" s="28"/>
      <c r="D1" s="28"/>
      <c r="E1" s="28"/>
      <c r="F1" s="28"/>
      <c r="G1" s="28"/>
      <c r="H1" s="28"/>
      <c r="I1" s="28"/>
      <c r="J1" s="28"/>
      <c r="K1" s="28"/>
      <c r="L1" s="28"/>
      <c r="M1" s="28"/>
      <c r="N1" s="28"/>
      <c r="O1" s="28"/>
      <c r="P1" s="28"/>
      <c r="Q1" s="28"/>
      <c r="R1" s="28"/>
      <c r="S1" s="28"/>
      <c r="T1" s="28"/>
      <c r="U1" s="28"/>
      <c r="V1" s="28"/>
      <c r="W1" s="28"/>
      <c r="X1" s="28"/>
      <c r="Y1" s="28"/>
      <c r="Z1" s="792" t="s">
        <v>720</v>
      </c>
      <c r="AA1" s="792"/>
      <c r="AB1" s="792"/>
      <c r="AC1" s="28"/>
      <c r="AD1" s="28"/>
      <c r="AE1" s="28"/>
    </row>
    <row r="2" spans="1:31" ht="17.100000000000001" customHeight="1" x14ac:dyDescent="0.15">
      <c r="A2" s="28"/>
      <c r="B2" s="858" t="s">
        <v>724</v>
      </c>
      <c r="C2" s="858"/>
      <c r="D2" s="858"/>
      <c r="E2" s="858"/>
      <c r="F2" s="858"/>
      <c r="G2" s="858"/>
      <c r="H2" s="858"/>
      <c r="I2" s="858"/>
      <c r="J2" s="858"/>
      <c r="K2" s="858"/>
      <c r="L2" s="858"/>
      <c r="M2" s="858"/>
      <c r="N2" s="858"/>
      <c r="O2" s="858"/>
      <c r="P2" s="858"/>
      <c r="Q2" s="858"/>
      <c r="R2" s="858"/>
      <c r="S2" s="858"/>
      <c r="T2" s="858"/>
      <c r="U2" s="858"/>
      <c r="V2" s="858"/>
      <c r="W2" s="858"/>
      <c r="X2" s="858"/>
      <c r="Y2" s="858"/>
      <c r="Z2" s="858"/>
      <c r="AA2" s="858"/>
      <c r="AB2" s="858"/>
      <c r="AC2" s="28"/>
      <c r="AD2" s="28"/>
      <c r="AE2" s="28"/>
    </row>
    <row r="3" spans="1:31" ht="17.100000000000001" customHeight="1" x14ac:dyDescent="0.15">
      <c r="A3" s="33"/>
      <c r="B3" s="886" t="s">
        <v>174</v>
      </c>
      <c r="C3" s="886"/>
      <c r="D3" s="886"/>
      <c r="E3" s="886"/>
      <c r="F3" s="886"/>
      <c r="G3" s="886"/>
      <c r="H3" s="886"/>
      <c r="I3" s="886"/>
      <c r="J3" s="886"/>
      <c r="K3" s="886"/>
      <c r="L3" s="886"/>
      <c r="M3" s="886"/>
      <c r="N3" s="886"/>
      <c r="O3" s="886"/>
      <c r="P3" s="886"/>
      <c r="Q3" s="886"/>
      <c r="R3" s="886"/>
      <c r="S3" s="886"/>
      <c r="T3" s="886"/>
      <c r="U3" s="886"/>
      <c r="V3" s="886"/>
      <c r="W3" s="886"/>
      <c r="X3" s="886"/>
      <c r="Y3" s="886"/>
      <c r="Z3" s="886"/>
      <c r="AA3" s="886"/>
      <c r="AB3" s="886"/>
      <c r="AC3" s="28"/>
      <c r="AD3" s="28"/>
      <c r="AE3" s="28"/>
    </row>
    <row r="4" spans="1:31" ht="17.100000000000001" customHeight="1" x14ac:dyDescent="0.15">
      <c r="A4" s="28"/>
      <c r="B4" s="886"/>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28"/>
      <c r="AD4" s="28"/>
      <c r="AE4" s="28"/>
    </row>
    <row r="5" spans="1:31" ht="17.100000000000001" customHeight="1" x14ac:dyDescent="0.1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row>
    <row r="6" spans="1:31" ht="17.100000000000001" customHeight="1" x14ac:dyDescent="0.15">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1" ht="17.100000000000001" customHeight="1" x14ac:dyDescent="0.15">
      <c r="A7" s="28"/>
      <c r="B7" s="69"/>
      <c r="C7" s="69"/>
      <c r="D7" s="69"/>
      <c r="E7" s="69"/>
      <c r="F7" s="69"/>
      <c r="G7" s="69"/>
      <c r="H7" s="69"/>
      <c r="I7" s="69"/>
      <c r="J7" s="69"/>
      <c r="K7" s="69"/>
      <c r="L7" s="69"/>
      <c r="M7" s="69"/>
      <c r="N7" s="69"/>
      <c r="O7" s="69"/>
      <c r="P7" s="69"/>
      <c r="Q7" s="69"/>
      <c r="R7" s="28"/>
      <c r="S7" s="28"/>
      <c r="T7" s="28"/>
      <c r="U7" s="28"/>
      <c r="V7" s="28"/>
      <c r="W7" s="28"/>
      <c r="X7" s="28"/>
      <c r="Y7" s="28"/>
      <c r="Z7" s="28"/>
      <c r="AA7" s="28"/>
      <c r="AB7" s="28"/>
      <c r="AC7" s="28"/>
      <c r="AD7" s="28"/>
      <c r="AE7" s="28"/>
    </row>
    <row r="8" spans="1:31" ht="17.100000000000001" customHeight="1" x14ac:dyDescent="0.15">
      <c r="A8" s="28"/>
      <c r="B8" s="69"/>
      <c r="C8" s="69"/>
      <c r="D8" s="911" t="s">
        <v>303</v>
      </c>
      <c r="E8" s="911"/>
      <c r="F8" s="911"/>
      <c r="G8" s="911"/>
      <c r="H8" s="911"/>
      <c r="I8" s="911"/>
      <c r="J8" s="911"/>
      <c r="K8" s="911"/>
      <c r="L8" s="911"/>
      <c r="M8" s="911"/>
      <c r="N8" s="911"/>
      <c r="O8" s="911"/>
      <c r="P8" s="911"/>
      <c r="Q8" s="911"/>
      <c r="R8" s="911"/>
      <c r="S8" s="911"/>
      <c r="T8" s="911"/>
      <c r="U8" s="911"/>
      <c r="V8" s="911"/>
      <c r="W8" s="911"/>
      <c r="X8" s="911"/>
      <c r="Y8" s="911"/>
      <c r="Z8" s="911"/>
      <c r="AA8" s="911"/>
      <c r="AB8" s="28"/>
      <c r="AC8" s="28"/>
      <c r="AD8" s="28"/>
      <c r="AE8" s="28"/>
    </row>
    <row r="9" spans="1:31" ht="17.100000000000001" customHeight="1" x14ac:dyDescent="0.15">
      <c r="A9" s="28"/>
      <c r="B9" s="69"/>
      <c r="C9" s="33"/>
      <c r="D9" s="911"/>
      <c r="E9" s="911"/>
      <c r="F9" s="911"/>
      <c r="G9" s="911"/>
      <c r="H9" s="911"/>
      <c r="I9" s="911"/>
      <c r="J9" s="911"/>
      <c r="K9" s="911"/>
      <c r="L9" s="911"/>
      <c r="M9" s="911"/>
      <c r="N9" s="911"/>
      <c r="O9" s="911"/>
      <c r="P9" s="911"/>
      <c r="Q9" s="911"/>
      <c r="R9" s="911"/>
      <c r="S9" s="911"/>
      <c r="T9" s="911"/>
      <c r="U9" s="911"/>
      <c r="V9" s="911"/>
      <c r="W9" s="911"/>
      <c r="X9" s="911"/>
      <c r="Y9" s="911"/>
      <c r="Z9" s="911"/>
      <c r="AA9" s="911"/>
      <c r="AB9" s="28"/>
      <c r="AC9" s="28"/>
      <c r="AD9" s="28"/>
      <c r="AE9" s="28"/>
    </row>
    <row r="10" spans="1:31" ht="17.100000000000001" customHeight="1" x14ac:dyDescent="0.15">
      <c r="A10" s="28"/>
      <c r="B10" s="28"/>
      <c r="C10" s="84"/>
      <c r="D10" s="84"/>
      <c r="E10" s="84"/>
      <c r="F10" s="84"/>
      <c r="G10" s="84"/>
      <c r="H10" s="84"/>
      <c r="I10" s="84"/>
      <c r="J10" s="84"/>
      <c r="K10" s="84"/>
      <c r="L10" s="84"/>
      <c r="M10" s="84"/>
      <c r="N10" s="84"/>
      <c r="O10" s="84"/>
      <c r="P10" s="84"/>
      <c r="Q10" s="84"/>
      <c r="R10" s="84"/>
      <c r="S10" s="84"/>
      <c r="T10" s="84"/>
      <c r="U10" s="84"/>
      <c r="V10" s="84"/>
      <c r="W10" s="84"/>
      <c r="X10" s="84"/>
      <c r="Y10" s="84"/>
      <c r="Z10" s="28"/>
      <c r="AA10" s="28"/>
      <c r="AB10" s="28"/>
      <c r="AC10" s="28"/>
      <c r="AD10" s="28"/>
      <c r="AE10" s="28"/>
    </row>
    <row r="11" spans="1:31" ht="17.100000000000001" customHeight="1" x14ac:dyDescent="0.15">
      <c r="A11" s="28"/>
      <c r="B11" s="28"/>
      <c r="C11" s="84"/>
      <c r="D11" s="84"/>
      <c r="E11" s="84"/>
      <c r="F11" s="84"/>
      <c r="G11" s="84"/>
      <c r="H11" s="84"/>
      <c r="I11" s="84"/>
      <c r="J11" s="84"/>
      <c r="K11" s="84"/>
      <c r="L11" s="84"/>
      <c r="M11" s="84"/>
      <c r="N11" s="84"/>
      <c r="O11" s="84"/>
      <c r="P11" s="84"/>
      <c r="Q11" s="84"/>
      <c r="R11" s="84"/>
      <c r="S11" s="84"/>
      <c r="T11" s="84"/>
      <c r="U11" s="84"/>
      <c r="V11" s="84"/>
      <c r="W11" s="84"/>
      <c r="X11" s="84"/>
      <c r="Y11" s="84"/>
      <c r="Z11" s="28"/>
      <c r="AA11" s="28"/>
      <c r="AB11" s="28"/>
      <c r="AC11" s="28"/>
      <c r="AD11" s="28"/>
      <c r="AE11" s="28"/>
    </row>
    <row r="12" spans="1:31" ht="17.100000000000001" customHeight="1" x14ac:dyDescent="0.15">
      <c r="A12" s="28"/>
      <c r="B12" s="28"/>
      <c r="C12" s="28"/>
      <c r="O12" s="28"/>
      <c r="P12" s="28"/>
      <c r="Q12" s="792" t="s">
        <v>601</v>
      </c>
      <c r="R12" s="792"/>
      <c r="S12" s="883" t="str">
        <f>IF('1'!Z9=0,"",'1'!Z9)</f>
        <v/>
      </c>
      <c r="T12" s="883"/>
      <c r="U12" s="28" t="s">
        <v>26</v>
      </c>
      <c r="V12" s="883" t="str">
        <f>IF('1'!AB9=0,"",'1'!AB9)</f>
        <v/>
      </c>
      <c r="W12" s="883"/>
      <c r="X12" s="28" t="s">
        <v>178</v>
      </c>
      <c r="Y12" s="883" t="str">
        <f>IF('1'!AD9=0,"",'1'!AD9)</f>
        <v/>
      </c>
      <c r="Z12" s="883"/>
      <c r="AA12" s="28" t="s">
        <v>67</v>
      </c>
      <c r="AD12" s="28"/>
      <c r="AE12" s="28"/>
    </row>
    <row r="13" spans="1:31" ht="17.100000000000001" customHeight="1" x14ac:dyDescent="0.15">
      <c r="A13" s="28"/>
      <c r="B13" s="176"/>
      <c r="C13" s="176"/>
      <c r="D13" s="176"/>
      <c r="E13" s="176"/>
      <c r="F13" s="176"/>
      <c r="G13" s="176"/>
      <c r="H13" s="176"/>
      <c r="I13" s="176"/>
      <c r="K13" s="28"/>
      <c r="M13" s="28"/>
      <c r="N13" s="28"/>
      <c r="O13" s="28"/>
      <c r="P13" s="28"/>
      <c r="Q13" s="28"/>
      <c r="R13" s="28"/>
      <c r="S13" s="28"/>
      <c r="T13" s="28"/>
      <c r="U13" s="28"/>
      <c r="V13" s="28"/>
      <c r="W13" s="28"/>
      <c r="X13" s="28"/>
      <c r="Y13" s="28"/>
      <c r="Z13" s="28"/>
      <c r="AA13" s="28"/>
      <c r="AB13" s="28"/>
      <c r="AC13" s="28"/>
      <c r="AD13" s="28"/>
      <c r="AE13" s="28"/>
    </row>
    <row r="14" spans="1:31" ht="17.100000000000001" customHeight="1" x14ac:dyDescent="0.15">
      <c r="A14" s="28"/>
      <c r="B14" s="176"/>
      <c r="C14" s="28" t="s">
        <v>304</v>
      </c>
      <c r="D14" s="176"/>
      <c r="E14" s="176"/>
      <c r="F14" s="176"/>
      <c r="G14" s="176"/>
      <c r="H14" s="176"/>
      <c r="I14" s="176"/>
      <c r="K14" s="28"/>
      <c r="M14" s="28"/>
      <c r="N14" s="28"/>
      <c r="O14" s="28"/>
      <c r="P14" s="28"/>
      <c r="Q14" s="28"/>
      <c r="R14" s="28"/>
      <c r="S14" s="28"/>
      <c r="T14" s="28"/>
      <c r="U14" s="28"/>
      <c r="V14" s="28"/>
      <c r="W14" s="28"/>
      <c r="X14" s="28"/>
      <c r="Y14" s="28"/>
      <c r="Z14" s="28"/>
      <c r="AA14" s="28"/>
      <c r="AB14" s="28"/>
      <c r="AC14" s="28"/>
      <c r="AD14" s="28"/>
      <c r="AE14" s="28"/>
    </row>
    <row r="15" spans="1:31" ht="17.100000000000001" customHeight="1" x14ac:dyDescent="0.15">
      <c r="A15" s="28"/>
      <c r="B15" s="176"/>
      <c r="C15" s="177"/>
      <c r="D15" s="177"/>
      <c r="E15" s="177"/>
      <c r="F15" s="177"/>
      <c r="G15" s="176"/>
      <c r="H15" s="28"/>
      <c r="L15" s="28"/>
      <c r="M15" s="28"/>
      <c r="N15" s="28"/>
      <c r="O15" s="28"/>
      <c r="P15" s="28"/>
      <c r="Q15" s="28"/>
      <c r="R15" s="28"/>
      <c r="S15" s="28"/>
      <c r="T15" s="28"/>
      <c r="U15" s="28"/>
      <c r="V15" s="28"/>
      <c r="W15" s="28"/>
      <c r="X15" s="28"/>
      <c r="Y15" s="28"/>
      <c r="Z15" s="28"/>
      <c r="AA15" s="28"/>
      <c r="AB15" s="28"/>
      <c r="AC15" s="28"/>
      <c r="AD15" s="28"/>
      <c r="AE15" s="28"/>
    </row>
    <row r="16" spans="1:31" ht="17.100000000000001" customHeight="1" x14ac:dyDescent="0.15">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row>
    <row r="17" spans="1:31" ht="17.100000000000001" customHeight="1" x14ac:dyDescent="0.15">
      <c r="A17" s="28"/>
      <c r="B17" s="28"/>
      <c r="C17" s="28"/>
      <c r="D17" s="28"/>
      <c r="E17" s="28"/>
      <c r="F17" s="28"/>
      <c r="G17" s="28"/>
      <c r="H17" s="28"/>
      <c r="I17" s="28"/>
      <c r="J17" s="28"/>
      <c r="K17" s="28"/>
      <c r="L17" s="28"/>
      <c r="M17" s="28" t="s">
        <v>40</v>
      </c>
      <c r="P17" s="28"/>
      <c r="Q17" s="28"/>
      <c r="R17" s="885" t="str">
        <f>IF('1'!F33=0,"",'1'!F33)</f>
        <v/>
      </c>
      <c r="S17" s="885"/>
      <c r="T17" s="885"/>
      <c r="U17" s="885"/>
      <c r="V17" s="885"/>
      <c r="W17" s="885"/>
      <c r="X17" s="885"/>
      <c r="Y17" s="885"/>
      <c r="Z17" s="885"/>
      <c r="AA17" s="885"/>
      <c r="AB17" s="885"/>
      <c r="AC17" s="28"/>
      <c r="AD17" s="28"/>
      <c r="AE17" s="28"/>
    </row>
    <row r="18" spans="1:31" ht="17.100000000000001" customHeight="1" x14ac:dyDescent="0.15">
      <c r="A18" s="28"/>
      <c r="B18" s="28"/>
      <c r="C18" s="28"/>
      <c r="D18" s="28"/>
      <c r="E18" s="28"/>
      <c r="F18" s="28"/>
      <c r="G18" s="28"/>
      <c r="H18" s="28"/>
      <c r="I18" s="28"/>
      <c r="J18" s="28"/>
      <c r="K18" s="28"/>
      <c r="L18" s="28"/>
      <c r="O18" s="28"/>
      <c r="P18" s="28"/>
      <c r="Q18" s="28"/>
      <c r="R18" s="28"/>
      <c r="S18" s="28"/>
      <c r="T18" s="28"/>
      <c r="U18" s="28"/>
      <c r="V18" s="28"/>
      <c r="W18" s="28"/>
      <c r="X18" s="28"/>
      <c r="Y18" s="28"/>
      <c r="Z18" s="28"/>
      <c r="AA18" s="28"/>
      <c r="AB18" s="28"/>
      <c r="AC18" s="28"/>
      <c r="AD18" s="28"/>
      <c r="AE18" s="28"/>
    </row>
    <row r="19" spans="1:31" ht="17.100000000000001" customHeight="1" x14ac:dyDescent="0.15">
      <c r="A19" s="28"/>
      <c r="B19" s="28"/>
      <c r="C19" s="28"/>
      <c r="D19" s="28"/>
      <c r="E19" s="28"/>
      <c r="F19" s="28"/>
      <c r="G19" s="28"/>
      <c r="H19" s="28"/>
      <c r="I19" s="28"/>
      <c r="J19" s="28"/>
      <c r="M19" s="37" t="s">
        <v>132</v>
      </c>
      <c r="P19" s="37" t="s">
        <v>109</v>
      </c>
      <c r="Q19" s="37"/>
      <c r="R19" s="885" t="str">
        <f>'1'!U17</f>
        <v/>
      </c>
      <c r="S19" s="885"/>
      <c r="T19" s="885"/>
      <c r="U19" s="885"/>
      <c r="V19" s="885"/>
      <c r="W19" s="885"/>
      <c r="X19" s="885"/>
      <c r="Y19" s="885"/>
      <c r="Z19" s="885"/>
      <c r="AA19" s="885"/>
      <c r="AB19" s="885"/>
      <c r="AD19" s="28"/>
      <c r="AE19" s="28"/>
    </row>
    <row r="20" spans="1:31" ht="17.100000000000001" customHeight="1" x14ac:dyDescent="0.15">
      <c r="A20" s="28"/>
      <c r="B20" s="28"/>
      <c r="C20" s="28"/>
      <c r="D20" s="28"/>
      <c r="E20" s="28"/>
      <c r="F20" s="28"/>
      <c r="G20" s="28"/>
      <c r="H20" s="28"/>
      <c r="I20" s="28"/>
      <c r="J20" s="28"/>
      <c r="K20" s="28"/>
      <c r="L20" s="28"/>
      <c r="M20" s="28" t="s">
        <v>131</v>
      </c>
      <c r="P20" s="28"/>
      <c r="Q20" s="28"/>
      <c r="R20" s="28"/>
      <c r="S20" s="28"/>
      <c r="T20" s="28"/>
      <c r="U20" s="28"/>
      <c r="V20" s="28"/>
      <c r="W20" s="28"/>
      <c r="X20" s="28"/>
      <c r="Y20" s="28"/>
      <c r="Z20" s="28"/>
      <c r="AA20" s="28"/>
      <c r="AB20" s="28"/>
      <c r="AC20" s="28"/>
      <c r="AD20" s="28"/>
      <c r="AE20" s="28"/>
    </row>
    <row r="21" spans="1:31" ht="17.100000000000001" customHeight="1" x14ac:dyDescent="0.15">
      <c r="A21" s="28"/>
      <c r="B21" s="28"/>
      <c r="C21" s="28"/>
      <c r="D21" s="28"/>
      <c r="E21" s="28"/>
      <c r="F21" s="28"/>
      <c r="G21" s="28"/>
      <c r="H21" s="28"/>
      <c r="I21" s="28"/>
      <c r="J21" s="28"/>
      <c r="K21" s="28"/>
      <c r="L21" s="28"/>
      <c r="O21" s="28"/>
      <c r="P21" s="28"/>
      <c r="Q21" s="28"/>
      <c r="R21" s="28"/>
      <c r="S21" s="28"/>
      <c r="T21" s="28"/>
      <c r="W21" s="28"/>
      <c r="X21" s="28"/>
      <c r="Y21" s="28"/>
      <c r="Z21" s="28"/>
      <c r="AB21" s="28"/>
      <c r="AC21" s="28"/>
      <c r="AE21" s="28"/>
    </row>
    <row r="22" spans="1:31" ht="17.100000000000001" customHeight="1" x14ac:dyDescent="0.1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row>
    <row r="23" spans="1:31" ht="17.100000000000001" customHeight="1" x14ac:dyDescent="0.1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row>
    <row r="24" spans="1:31" ht="17.100000000000001" customHeight="1" x14ac:dyDescent="0.15">
      <c r="A24" s="28"/>
      <c r="B24" s="858" t="s">
        <v>130</v>
      </c>
      <c r="C24" s="858"/>
      <c r="D24" s="858"/>
      <c r="E24" s="858"/>
      <c r="F24" s="858"/>
      <c r="G24" s="858"/>
      <c r="H24" s="858"/>
      <c r="I24" s="858"/>
      <c r="J24" s="858"/>
      <c r="K24" s="858"/>
      <c r="L24" s="858"/>
      <c r="M24" s="858"/>
      <c r="N24" s="858"/>
      <c r="O24" s="858"/>
      <c r="P24" s="858"/>
      <c r="Q24" s="858"/>
      <c r="R24" s="858"/>
      <c r="S24" s="858"/>
      <c r="T24" s="858"/>
      <c r="U24" s="858"/>
      <c r="V24" s="858"/>
      <c r="W24" s="858"/>
      <c r="X24" s="858"/>
      <c r="Y24" s="858"/>
      <c r="Z24" s="858"/>
      <c r="AA24" s="858"/>
      <c r="AB24" s="858"/>
      <c r="AC24" s="28"/>
      <c r="AD24" s="28"/>
      <c r="AE24" s="28"/>
    </row>
    <row r="25" spans="1:31" ht="17.100000000000001" customHeight="1" x14ac:dyDescent="0.1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row>
    <row r="26" spans="1:31" ht="17.100000000000001" customHeight="1" x14ac:dyDescent="0.1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row>
    <row r="27" spans="1:31" ht="17.100000000000001" customHeight="1" x14ac:dyDescent="0.1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row>
    <row r="28" spans="1:31" ht="17.100000000000001" customHeight="1" x14ac:dyDescent="0.15">
      <c r="A28" s="28"/>
      <c r="B28" s="85"/>
      <c r="C28" s="97"/>
      <c r="D28" s="97"/>
      <c r="E28" s="97"/>
      <c r="F28" s="98"/>
      <c r="G28" s="97"/>
      <c r="H28" s="97"/>
      <c r="I28" s="97"/>
      <c r="J28" s="97"/>
      <c r="K28" s="97"/>
      <c r="L28" s="97"/>
      <c r="M28" s="67"/>
      <c r="N28" s="67"/>
      <c r="O28" s="67"/>
      <c r="P28" s="67"/>
      <c r="Q28" s="67"/>
      <c r="R28" s="97"/>
      <c r="S28" s="97"/>
      <c r="T28" s="97"/>
      <c r="U28" s="898" t="s">
        <v>740</v>
      </c>
      <c r="V28" s="899"/>
      <c r="W28" s="899"/>
      <c r="X28" s="900"/>
      <c r="Y28" s="898" t="s">
        <v>129</v>
      </c>
      <c r="Z28" s="899"/>
      <c r="AA28" s="899"/>
      <c r="AB28" s="900"/>
      <c r="AC28" s="28"/>
      <c r="AD28" s="28"/>
      <c r="AE28" s="28"/>
    </row>
    <row r="29" spans="1:31" ht="17.100000000000001" customHeight="1" x14ac:dyDescent="0.15">
      <c r="A29" s="28"/>
      <c r="B29" s="907" t="s">
        <v>76</v>
      </c>
      <c r="C29" s="908"/>
      <c r="D29" s="908"/>
      <c r="E29" s="908"/>
      <c r="F29" s="909"/>
      <c r="G29" s="84"/>
      <c r="H29" s="84"/>
      <c r="I29" s="84"/>
      <c r="J29" s="878" t="s">
        <v>43</v>
      </c>
      <c r="K29" s="910"/>
      <c r="L29" s="910"/>
      <c r="M29" s="910"/>
      <c r="N29" s="910"/>
      <c r="O29" s="910"/>
      <c r="P29" s="910"/>
      <c r="Q29" s="910"/>
      <c r="R29" s="84"/>
      <c r="S29" s="84"/>
      <c r="T29" s="84"/>
      <c r="U29" s="901"/>
      <c r="V29" s="902"/>
      <c r="W29" s="902"/>
      <c r="X29" s="903"/>
      <c r="Y29" s="901"/>
      <c r="Z29" s="902"/>
      <c r="AA29" s="902"/>
      <c r="AB29" s="903"/>
      <c r="AC29" s="28"/>
      <c r="AD29" s="28"/>
      <c r="AE29" s="28"/>
    </row>
    <row r="30" spans="1:31" ht="17.100000000000001" customHeight="1" x14ac:dyDescent="0.15">
      <c r="A30" s="28"/>
      <c r="B30" s="95"/>
      <c r="C30" s="99"/>
      <c r="D30" s="99"/>
      <c r="E30" s="99"/>
      <c r="F30" s="100"/>
      <c r="G30" s="99"/>
      <c r="H30" s="99"/>
      <c r="I30" s="99"/>
      <c r="J30" s="99"/>
      <c r="K30" s="99"/>
      <c r="L30" s="99"/>
      <c r="M30" s="99"/>
      <c r="N30" s="99"/>
      <c r="O30" s="99"/>
      <c r="P30" s="99"/>
      <c r="Q30" s="99"/>
      <c r="R30" s="99"/>
      <c r="S30" s="99"/>
      <c r="T30" s="99"/>
      <c r="U30" s="904"/>
      <c r="V30" s="905"/>
      <c r="W30" s="905"/>
      <c r="X30" s="906"/>
      <c r="Y30" s="904"/>
      <c r="Z30" s="905"/>
      <c r="AA30" s="905"/>
      <c r="AB30" s="906"/>
      <c r="AC30" s="28"/>
      <c r="AD30" s="28"/>
      <c r="AE30" s="28"/>
    </row>
    <row r="31" spans="1:31" ht="17.100000000000001" customHeight="1" x14ac:dyDescent="0.15">
      <c r="A31" s="28"/>
      <c r="B31" s="780" t="str">
        <f>IF('1'!F33=0,"",'1'!F33)</f>
        <v/>
      </c>
      <c r="C31" s="781"/>
      <c r="D31" s="781"/>
      <c r="E31" s="781"/>
      <c r="F31" s="782"/>
      <c r="G31" s="780" t="str">
        <f>'1'!U14</f>
        <v/>
      </c>
      <c r="H31" s="781"/>
      <c r="I31" s="781"/>
      <c r="J31" s="781"/>
      <c r="K31" s="781"/>
      <c r="L31" s="781"/>
      <c r="M31" s="781"/>
      <c r="N31" s="781"/>
      <c r="O31" s="781"/>
      <c r="P31" s="781"/>
      <c r="Q31" s="781"/>
      <c r="R31" s="781"/>
      <c r="S31" s="781"/>
      <c r="T31" s="782"/>
      <c r="U31" s="892"/>
      <c r="V31" s="893"/>
      <c r="W31" s="893"/>
      <c r="X31" s="98"/>
      <c r="Y31" s="887" t="str">
        <f>IFERROR(VALUE(ASC('3'!K16&amp;'3'!L16&amp;'3'!M16&amp;'3'!N16)),"")</f>
        <v/>
      </c>
      <c r="Z31" s="888"/>
      <c r="AA31" s="888"/>
      <c r="AB31" s="87"/>
      <c r="AC31" s="28"/>
      <c r="AD31" s="28"/>
      <c r="AE31" s="28"/>
    </row>
    <row r="32" spans="1:31" ht="17.100000000000001" customHeight="1" x14ac:dyDescent="0.15">
      <c r="A32" s="28"/>
      <c r="B32" s="912"/>
      <c r="C32" s="913"/>
      <c r="D32" s="913"/>
      <c r="E32" s="913"/>
      <c r="F32" s="914"/>
      <c r="G32" s="912"/>
      <c r="H32" s="913"/>
      <c r="I32" s="913"/>
      <c r="J32" s="913"/>
      <c r="K32" s="913"/>
      <c r="L32" s="913"/>
      <c r="M32" s="913"/>
      <c r="N32" s="913"/>
      <c r="O32" s="913"/>
      <c r="P32" s="913"/>
      <c r="Q32" s="913"/>
      <c r="R32" s="913"/>
      <c r="S32" s="913"/>
      <c r="T32" s="914"/>
      <c r="U32" s="894"/>
      <c r="V32" s="895"/>
      <c r="W32" s="895"/>
      <c r="X32" s="87" t="s">
        <v>109</v>
      </c>
      <c r="Y32" s="889"/>
      <c r="Z32" s="883"/>
      <c r="AA32" s="883"/>
      <c r="AB32" s="87" t="s">
        <v>109</v>
      </c>
      <c r="AC32" s="28"/>
      <c r="AD32" s="28"/>
      <c r="AE32" s="28"/>
    </row>
    <row r="33" spans="1:33" ht="17.100000000000001" customHeight="1" x14ac:dyDescent="0.15">
      <c r="A33" s="28"/>
      <c r="B33" s="783"/>
      <c r="C33" s="784"/>
      <c r="D33" s="784"/>
      <c r="E33" s="784"/>
      <c r="F33" s="785"/>
      <c r="G33" s="783"/>
      <c r="H33" s="784"/>
      <c r="I33" s="784"/>
      <c r="J33" s="784"/>
      <c r="K33" s="784"/>
      <c r="L33" s="784"/>
      <c r="M33" s="784"/>
      <c r="N33" s="784"/>
      <c r="O33" s="784"/>
      <c r="P33" s="784"/>
      <c r="Q33" s="784"/>
      <c r="R33" s="784"/>
      <c r="S33" s="784"/>
      <c r="T33" s="785"/>
      <c r="U33" s="896"/>
      <c r="V33" s="897"/>
      <c r="W33" s="897"/>
      <c r="X33" s="100"/>
      <c r="Y33" s="890"/>
      <c r="Z33" s="891"/>
      <c r="AA33" s="891"/>
      <c r="AB33" s="72"/>
      <c r="AC33" s="28"/>
      <c r="AD33" s="28"/>
      <c r="AE33" s="28"/>
    </row>
    <row r="34" spans="1:33" ht="17.100000000000001" customHeight="1" x14ac:dyDescent="0.15">
      <c r="A34" s="28"/>
      <c r="B34" s="915"/>
      <c r="C34" s="916"/>
      <c r="D34" s="916"/>
      <c r="E34" s="916"/>
      <c r="F34" s="917"/>
      <c r="G34" s="915"/>
      <c r="H34" s="916"/>
      <c r="I34" s="916"/>
      <c r="J34" s="916"/>
      <c r="K34" s="916"/>
      <c r="L34" s="916"/>
      <c r="M34" s="916"/>
      <c r="N34" s="916"/>
      <c r="O34" s="916"/>
      <c r="P34" s="916"/>
      <c r="Q34" s="916"/>
      <c r="R34" s="916"/>
      <c r="S34" s="916"/>
      <c r="T34" s="917"/>
      <c r="U34" s="892"/>
      <c r="V34" s="893"/>
      <c r="W34" s="893"/>
      <c r="X34" s="98"/>
      <c r="Y34" s="892"/>
      <c r="Z34" s="893"/>
      <c r="AA34" s="893"/>
      <c r="AB34" s="65"/>
      <c r="AC34" s="28"/>
      <c r="AD34" s="28"/>
      <c r="AE34" s="28"/>
      <c r="AG34" s="339" t="s">
        <v>603</v>
      </c>
    </row>
    <row r="35" spans="1:33" ht="17.100000000000001" customHeight="1" x14ac:dyDescent="0.15">
      <c r="A35" s="28"/>
      <c r="B35" s="918"/>
      <c r="C35" s="919"/>
      <c r="D35" s="919"/>
      <c r="E35" s="919"/>
      <c r="F35" s="920"/>
      <c r="G35" s="918"/>
      <c r="H35" s="919"/>
      <c r="I35" s="919"/>
      <c r="J35" s="919"/>
      <c r="K35" s="919"/>
      <c r="L35" s="919"/>
      <c r="M35" s="919"/>
      <c r="N35" s="919"/>
      <c r="O35" s="919"/>
      <c r="P35" s="919"/>
      <c r="Q35" s="919"/>
      <c r="R35" s="919"/>
      <c r="S35" s="919"/>
      <c r="T35" s="920"/>
      <c r="U35" s="894"/>
      <c r="V35" s="895"/>
      <c r="W35" s="895"/>
      <c r="X35" s="87" t="s">
        <v>109</v>
      </c>
      <c r="Y35" s="894"/>
      <c r="Z35" s="895"/>
      <c r="AA35" s="895"/>
      <c r="AB35" s="87" t="s">
        <v>109</v>
      </c>
      <c r="AC35" s="28"/>
      <c r="AD35" s="28"/>
      <c r="AE35" s="28"/>
      <c r="AG35" s="339" t="s">
        <v>822</v>
      </c>
    </row>
    <row r="36" spans="1:33" ht="17.100000000000001" customHeight="1" x14ac:dyDescent="0.15">
      <c r="A36" s="28"/>
      <c r="B36" s="921"/>
      <c r="C36" s="922"/>
      <c r="D36" s="922"/>
      <c r="E36" s="922"/>
      <c r="F36" s="923"/>
      <c r="G36" s="921"/>
      <c r="H36" s="922"/>
      <c r="I36" s="922"/>
      <c r="J36" s="922"/>
      <c r="K36" s="922"/>
      <c r="L36" s="922"/>
      <c r="M36" s="922"/>
      <c r="N36" s="922"/>
      <c r="O36" s="922"/>
      <c r="P36" s="922"/>
      <c r="Q36" s="922"/>
      <c r="R36" s="922"/>
      <c r="S36" s="922"/>
      <c r="T36" s="923"/>
      <c r="U36" s="896"/>
      <c r="V36" s="897"/>
      <c r="W36" s="897"/>
      <c r="X36" s="72"/>
      <c r="Y36" s="896"/>
      <c r="Z36" s="897"/>
      <c r="AA36" s="897"/>
      <c r="AB36" s="72"/>
      <c r="AC36" s="28"/>
      <c r="AD36" s="28"/>
      <c r="AE36" s="28"/>
    </row>
    <row r="37" spans="1:33" ht="17.100000000000001" customHeight="1" x14ac:dyDescent="0.15">
      <c r="A37" s="28"/>
      <c r="B37" s="915"/>
      <c r="C37" s="916"/>
      <c r="D37" s="916"/>
      <c r="E37" s="916"/>
      <c r="F37" s="917"/>
      <c r="G37" s="915"/>
      <c r="H37" s="916"/>
      <c r="I37" s="916"/>
      <c r="J37" s="916"/>
      <c r="K37" s="916"/>
      <c r="L37" s="916"/>
      <c r="M37" s="916"/>
      <c r="N37" s="916"/>
      <c r="O37" s="916"/>
      <c r="P37" s="916"/>
      <c r="Q37" s="916"/>
      <c r="R37" s="916"/>
      <c r="S37" s="916"/>
      <c r="T37" s="917"/>
      <c r="U37" s="892"/>
      <c r="V37" s="893"/>
      <c r="W37" s="893"/>
      <c r="X37" s="65"/>
      <c r="Y37" s="892"/>
      <c r="Z37" s="893"/>
      <c r="AA37" s="893"/>
      <c r="AB37" s="65"/>
      <c r="AC37" s="28"/>
      <c r="AD37" s="28"/>
      <c r="AE37" s="28"/>
    </row>
    <row r="38" spans="1:33" ht="17.100000000000001" customHeight="1" x14ac:dyDescent="0.15">
      <c r="A38" s="28"/>
      <c r="B38" s="918"/>
      <c r="C38" s="919"/>
      <c r="D38" s="919"/>
      <c r="E38" s="919"/>
      <c r="F38" s="920"/>
      <c r="G38" s="918"/>
      <c r="H38" s="919"/>
      <c r="I38" s="919"/>
      <c r="J38" s="919"/>
      <c r="K38" s="919"/>
      <c r="L38" s="919"/>
      <c r="M38" s="919"/>
      <c r="N38" s="919"/>
      <c r="O38" s="919"/>
      <c r="P38" s="919"/>
      <c r="Q38" s="919"/>
      <c r="R38" s="919"/>
      <c r="S38" s="919"/>
      <c r="T38" s="920"/>
      <c r="U38" s="894"/>
      <c r="V38" s="895"/>
      <c r="W38" s="895"/>
      <c r="X38" s="87" t="s">
        <v>109</v>
      </c>
      <c r="Y38" s="894"/>
      <c r="Z38" s="895"/>
      <c r="AA38" s="895"/>
      <c r="AB38" s="87" t="s">
        <v>109</v>
      </c>
      <c r="AC38" s="28"/>
      <c r="AD38" s="28"/>
      <c r="AE38" s="28"/>
    </row>
    <row r="39" spans="1:33" ht="17.100000000000001" customHeight="1" x14ac:dyDescent="0.15">
      <c r="A39" s="28"/>
      <c r="B39" s="921"/>
      <c r="C39" s="922"/>
      <c r="D39" s="922"/>
      <c r="E39" s="922"/>
      <c r="F39" s="923"/>
      <c r="G39" s="921"/>
      <c r="H39" s="922"/>
      <c r="I39" s="922"/>
      <c r="J39" s="922"/>
      <c r="K39" s="922"/>
      <c r="L39" s="922"/>
      <c r="M39" s="922"/>
      <c r="N39" s="922"/>
      <c r="O39" s="922"/>
      <c r="P39" s="922"/>
      <c r="Q39" s="922"/>
      <c r="R39" s="922"/>
      <c r="S39" s="922"/>
      <c r="T39" s="923"/>
      <c r="U39" s="896"/>
      <c r="V39" s="897"/>
      <c r="W39" s="897"/>
      <c r="X39" s="72"/>
      <c r="Y39" s="896"/>
      <c r="Z39" s="897"/>
      <c r="AA39" s="897"/>
      <c r="AB39" s="72"/>
      <c r="AC39" s="28"/>
      <c r="AD39" s="28"/>
      <c r="AE39" s="28"/>
    </row>
    <row r="40" spans="1:33" ht="17.100000000000001" customHeight="1" x14ac:dyDescent="0.15">
      <c r="A40" s="28"/>
      <c r="B40" s="915"/>
      <c r="C40" s="916"/>
      <c r="D40" s="916"/>
      <c r="E40" s="916"/>
      <c r="F40" s="917"/>
      <c r="G40" s="915"/>
      <c r="H40" s="916"/>
      <c r="I40" s="916"/>
      <c r="J40" s="916"/>
      <c r="K40" s="916"/>
      <c r="L40" s="916"/>
      <c r="M40" s="916"/>
      <c r="N40" s="916"/>
      <c r="O40" s="916"/>
      <c r="P40" s="916"/>
      <c r="Q40" s="916"/>
      <c r="R40" s="916"/>
      <c r="S40" s="916"/>
      <c r="T40" s="917"/>
      <c r="U40" s="892"/>
      <c r="V40" s="893"/>
      <c r="W40" s="893"/>
      <c r="X40" s="65"/>
      <c r="Y40" s="892"/>
      <c r="Z40" s="893"/>
      <c r="AA40" s="893"/>
      <c r="AB40" s="65"/>
      <c r="AC40" s="28"/>
      <c r="AD40" s="28"/>
      <c r="AE40" s="28"/>
    </row>
    <row r="41" spans="1:33" ht="17.100000000000001" customHeight="1" x14ac:dyDescent="0.15">
      <c r="A41" s="28"/>
      <c r="B41" s="918"/>
      <c r="C41" s="919"/>
      <c r="D41" s="919"/>
      <c r="E41" s="919"/>
      <c r="F41" s="920"/>
      <c r="G41" s="918"/>
      <c r="H41" s="919"/>
      <c r="I41" s="919"/>
      <c r="J41" s="919"/>
      <c r="K41" s="919"/>
      <c r="L41" s="919"/>
      <c r="M41" s="919"/>
      <c r="N41" s="919"/>
      <c r="O41" s="919"/>
      <c r="P41" s="919"/>
      <c r="Q41" s="919"/>
      <c r="R41" s="919"/>
      <c r="S41" s="919"/>
      <c r="T41" s="920"/>
      <c r="U41" s="894"/>
      <c r="V41" s="895"/>
      <c r="W41" s="895"/>
      <c r="X41" s="87" t="s">
        <v>109</v>
      </c>
      <c r="Y41" s="894"/>
      <c r="Z41" s="895"/>
      <c r="AA41" s="895"/>
      <c r="AB41" s="87" t="s">
        <v>109</v>
      </c>
      <c r="AC41" s="28"/>
      <c r="AD41" s="28"/>
      <c r="AE41" s="28"/>
    </row>
    <row r="42" spans="1:33" ht="17.100000000000001" customHeight="1" x14ac:dyDescent="0.15">
      <c r="A42" s="28"/>
      <c r="B42" s="921"/>
      <c r="C42" s="922"/>
      <c r="D42" s="922"/>
      <c r="E42" s="922"/>
      <c r="F42" s="923"/>
      <c r="G42" s="921"/>
      <c r="H42" s="922"/>
      <c r="I42" s="922"/>
      <c r="J42" s="922"/>
      <c r="K42" s="922"/>
      <c r="L42" s="922"/>
      <c r="M42" s="922"/>
      <c r="N42" s="922"/>
      <c r="O42" s="922"/>
      <c r="P42" s="922"/>
      <c r="Q42" s="922"/>
      <c r="R42" s="922"/>
      <c r="S42" s="922"/>
      <c r="T42" s="923"/>
      <c r="U42" s="896"/>
      <c r="V42" s="897"/>
      <c r="W42" s="897"/>
      <c r="X42" s="72"/>
      <c r="Y42" s="896"/>
      <c r="Z42" s="897"/>
      <c r="AA42" s="897"/>
      <c r="AB42" s="72"/>
      <c r="AC42" s="28"/>
      <c r="AD42" s="28"/>
      <c r="AE42" s="28"/>
    </row>
    <row r="43" spans="1:33" ht="17.100000000000001" customHeight="1" x14ac:dyDescent="0.15">
      <c r="A43" s="28"/>
      <c r="B43" s="28" t="s">
        <v>602</v>
      </c>
      <c r="C43" s="28"/>
      <c r="D43" s="101"/>
      <c r="E43" s="101"/>
      <c r="F43" s="101"/>
      <c r="G43" s="101"/>
      <c r="H43" s="101"/>
      <c r="I43" s="84"/>
      <c r="J43" s="84"/>
      <c r="K43" s="28"/>
      <c r="L43" s="28"/>
      <c r="M43" s="28"/>
      <c r="N43" s="28"/>
      <c r="O43" s="28"/>
      <c r="P43" s="28"/>
      <c r="Q43" s="28"/>
      <c r="R43" s="28"/>
      <c r="S43" s="28"/>
      <c r="T43" s="28"/>
      <c r="U43" s="28"/>
      <c r="V43" s="28"/>
      <c r="W43" s="28"/>
      <c r="X43" s="28"/>
      <c r="Y43" s="28"/>
      <c r="Z43" s="28"/>
      <c r="AA43" s="28"/>
      <c r="AB43" s="28"/>
      <c r="AC43" s="28"/>
      <c r="AD43" s="28"/>
      <c r="AE43" s="28"/>
    </row>
    <row r="44" spans="1:33" ht="17.100000000000001" customHeight="1" x14ac:dyDescent="0.1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row>
    <row r="45" spans="1:33" ht="31.5" customHeight="1" x14ac:dyDescent="0.15">
      <c r="A45" s="28"/>
      <c r="B45" s="28"/>
      <c r="C45" s="28"/>
      <c r="D45" s="28"/>
      <c r="E45" s="28"/>
      <c r="F45" s="28"/>
      <c r="G45" s="28"/>
      <c r="H45" s="28"/>
      <c r="I45" s="28"/>
      <c r="J45" s="28"/>
      <c r="K45" s="28"/>
      <c r="L45" s="28"/>
      <c r="M45" s="28"/>
      <c r="N45" s="28"/>
      <c r="O45" s="28"/>
      <c r="P45" s="28"/>
      <c r="Q45" s="28"/>
      <c r="R45" s="28"/>
      <c r="S45" s="28"/>
      <c r="T45" s="28"/>
      <c r="U45" s="28"/>
      <c r="V45" s="28"/>
      <c r="X45" s="28"/>
      <c r="Y45" s="28"/>
      <c r="Z45" s="28"/>
      <c r="AA45" s="28"/>
      <c r="AB45" s="28"/>
      <c r="AC45" s="28"/>
      <c r="AD45" s="28"/>
      <c r="AE45" s="28"/>
    </row>
    <row r="46" spans="1:33" ht="31.5" customHeight="1" x14ac:dyDescent="0.15"/>
    <row r="47" spans="1:33" ht="31.5" customHeight="1" x14ac:dyDescent="0.15"/>
  </sheetData>
  <mergeCells count="31">
    <mergeCell ref="Q12:R12"/>
    <mergeCell ref="Y37:AA39"/>
    <mergeCell ref="Y40:AA42"/>
    <mergeCell ref="U34:W36"/>
    <mergeCell ref="B31:F33"/>
    <mergeCell ref="U31:W33"/>
    <mergeCell ref="B37:F39"/>
    <mergeCell ref="B40:F42"/>
    <mergeCell ref="G31:T33"/>
    <mergeCell ref="G34:T36"/>
    <mergeCell ref="G37:T39"/>
    <mergeCell ref="G40:T42"/>
    <mergeCell ref="B34:F36"/>
    <mergeCell ref="U37:W39"/>
    <mergeCell ref="U40:W42"/>
    <mergeCell ref="B2:AB2"/>
    <mergeCell ref="B3:AB4"/>
    <mergeCell ref="Z1:AB1"/>
    <mergeCell ref="Y31:AA33"/>
    <mergeCell ref="Y34:AA36"/>
    <mergeCell ref="U28:X30"/>
    <mergeCell ref="R19:AB19"/>
    <mergeCell ref="B24:AB24"/>
    <mergeCell ref="Y28:AB30"/>
    <mergeCell ref="B29:F29"/>
    <mergeCell ref="J29:Q29"/>
    <mergeCell ref="D8:AA9"/>
    <mergeCell ref="V12:W12"/>
    <mergeCell ref="Y12:Z12"/>
    <mergeCell ref="R17:AB17"/>
    <mergeCell ref="S12:T12"/>
  </mergeCells>
  <phoneticPr fontId="4"/>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F47"/>
  <sheetViews>
    <sheetView showGridLines="0" zoomScale="120" zoomScaleNormal="120" workbookViewId="0"/>
  </sheetViews>
  <sheetFormatPr defaultRowHeight="13.5" x14ac:dyDescent="0.15"/>
  <cols>
    <col min="1" max="29" width="3" style="1" customWidth="1"/>
    <col min="30" max="30" width="3.125" style="1" customWidth="1"/>
    <col min="31" max="31" width="3.625" style="1" customWidth="1"/>
    <col min="32" max="16384" width="9" style="1"/>
  </cols>
  <sheetData>
    <row r="1" spans="1:32" ht="17.100000000000001" customHeight="1" x14ac:dyDescent="0.15">
      <c r="A1" s="28"/>
      <c r="B1" s="28"/>
      <c r="C1" s="28"/>
      <c r="D1" s="28"/>
      <c r="E1" s="28"/>
      <c r="F1" s="28"/>
      <c r="G1" s="28"/>
      <c r="H1" s="28"/>
      <c r="I1" s="28"/>
      <c r="J1" s="28"/>
      <c r="K1" s="28"/>
      <c r="L1" s="28"/>
      <c r="M1" s="28"/>
      <c r="N1" s="28"/>
      <c r="O1" s="28"/>
      <c r="P1" s="28"/>
      <c r="Q1" s="28"/>
      <c r="R1" s="28"/>
      <c r="S1" s="28"/>
      <c r="T1" s="28"/>
      <c r="U1" s="28"/>
      <c r="V1" s="28"/>
      <c r="W1" s="28"/>
      <c r="X1" s="28"/>
      <c r="Y1" s="28"/>
      <c r="Z1" s="792" t="s">
        <v>720</v>
      </c>
      <c r="AA1" s="792"/>
      <c r="AB1" s="792"/>
      <c r="AC1" s="28"/>
      <c r="AD1" s="28"/>
      <c r="AE1" s="28"/>
    </row>
    <row r="2" spans="1:32" ht="17.100000000000001" customHeight="1" x14ac:dyDescent="0.15">
      <c r="A2" s="28"/>
      <c r="B2" s="858" t="s">
        <v>724</v>
      </c>
      <c r="C2" s="858"/>
      <c r="D2" s="858"/>
      <c r="E2" s="858"/>
      <c r="F2" s="858"/>
      <c r="G2" s="858"/>
      <c r="H2" s="858"/>
      <c r="I2" s="858"/>
      <c r="J2" s="858"/>
      <c r="K2" s="858"/>
      <c r="L2" s="858"/>
      <c r="M2" s="858"/>
      <c r="N2" s="858"/>
      <c r="O2" s="858"/>
      <c r="P2" s="858"/>
      <c r="Q2" s="858"/>
      <c r="R2" s="858"/>
      <c r="S2" s="858"/>
      <c r="T2" s="858"/>
      <c r="U2" s="858"/>
      <c r="V2" s="858"/>
      <c r="W2" s="858"/>
      <c r="X2" s="858"/>
      <c r="Y2" s="858"/>
      <c r="Z2" s="858"/>
      <c r="AA2" s="858"/>
      <c r="AB2" s="858"/>
      <c r="AC2" s="28"/>
      <c r="AD2" s="28"/>
      <c r="AE2" s="28"/>
      <c r="AF2" s="339" t="s">
        <v>604</v>
      </c>
    </row>
    <row r="3" spans="1:32" ht="17.100000000000001" customHeight="1" x14ac:dyDescent="0.15">
      <c r="A3" s="33"/>
      <c r="B3" s="886" t="s">
        <v>174</v>
      </c>
      <c r="C3" s="886"/>
      <c r="D3" s="886"/>
      <c r="E3" s="886"/>
      <c r="F3" s="886"/>
      <c r="G3" s="886"/>
      <c r="H3" s="886"/>
      <c r="I3" s="886"/>
      <c r="J3" s="886"/>
      <c r="K3" s="886"/>
      <c r="L3" s="886"/>
      <c r="M3" s="886"/>
      <c r="N3" s="886"/>
      <c r="O3" s="886"/>
      <c r="P3" s="886"/>
      <c r="Q3" s="886"/>
      <c r="R3" s="886"/>
      <c r="S3" s="886"/>
      <c r="T3" s="886"/>
      <c r="U3" s="886"/>
      <c r="V3" s="886"/>
      <c r="W3" s="886"/>
      <c r="X3" s="886"/>
      <c r="Y3" s="886"/>
      <c r="Z3" s="886"/>
      <c r="AA3" s="886"/>
      <c r="AB3" s="886"/>
      <c r="AC3" s="28"/>
      <c r="AD3" s="28"/>
      <c r="AE3" s="28"/>
      <c r="AF3" s="339" t="s">
        <v>712</v>
      </c>
    </row>
    <row r="4" spans="1:32" ht="17.100000000000001" customHeight="1" x14ac:dyDescent="0.15">
      <c r="A4" s="28"/>
      <c r="B4" s="886"/>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28"/>
      <c r="AD4" s="28"/>
      <c r="AE4" s="28"/>
    </row>
    <row r="5" spans="1:32" ht="17.100000000000001" customHeight="1" x14ac:dyDescent="0.1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row>
    <row r="6" spans="1:32" ht="17.100000000000001" customHeight="1" x14ac:dyDescent="0.15">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2" ht="17.100000000000001" customHeight="1" x14ac:dyDescent="0.15">
      <c r="A7" s="28"/>
      <c r="B7" s="69"/>
      <c r="C7" s="69"/>
      <c r="D7" s="69"/>
      <c r="E7" s="69"/>
      <c r="F7" s="69"/>
      <c r="G7" s="69"/>
      <c r="H7" s="69"/>
      <c r="I7" s="69"/>
      <c r="J7" s="69"/>
      <c r="K7" s="69"/>
      <c r="L7" s="69"/>
      <c r="M7" s="69"/>
      <c r="N7" s="69"/>
      <c r="O7" s="69"/>
      <c r="P7" s="69"/>
      <c r="Q7" s="69"/>
      <c r="R7" s="28"/>
      <c r="S7" s="28"/>
      <c r="T7" s="28"/>
      <c r="U7" s="28"/>
      <c r="V7" s="28"/>
      <c r="W7" s="28"/>
      <c r="X7" s="28"/>
      <c r="Y7" s="28"/>
      <c r="Z7" s="28"/>
      <c r="AA7" s="28"/>
      <c r="AB7" s="28"/>
      <c r="AC7" s="28"/>
      <c r="AD7" s="28"/>
      <c r="AE7" s="28"/>
    </row>
    <row r="8" spans="1:32" ht="17.100000000000001" customHeight="1" x14ac:dyDescent="0.15">
      <c r="A8" s="28"/>
      <c r="B8" s="69"/>
      <c r="C8" s="69"/>
      <c r="D8" s="911" t="s">
        <v>303</v>
      </c>
      <c r="E8" s="911"/>
      <c r="F8" s="911"/>
      <c r="G8" s="911"/>
      <c r="H8" s="911"/>
      <c r="I8" s="911"/>
      <c r="J8" s="911"/>
      <c r="K8" s="911"/>
      <c r="L8" s="911"/>
      <c r="M8" s="911"/>
      <c r="N8" s="911"/>
      <c r="O8" s="911"/>
      <c r="P8" s="911"/>
      <c r="Q8" s="911"/>
      <c r="R8" s="911"/>
      <c r="S8" s="911"/>
      <c r="T8" s="911"/>
      <c r="U8" s="911"/>
      <c r="V8" s="911"/>
      <c r="W8" s="911"/>
      <c r="X8" s="911"/>
      <c r="Y8" s="911"/>
      <c r="Z8" s="911"/>
      <c r="AA8" s="911"/>
      <c r="AB8" s="28"/>
      <c r="AC8" s="28"/>
      <c r="AD8" s="28"/>
      <c r="AE8" s="28"/>
    </row>
    <row r="9" spans="1:32" ht="17.100000000000001" customHeight="1" x14ac:dyDescent="0.15">
      <c r="A9" s="28"/>
      <c r="B9" s="69"/>
      <c r="C9" s="33"/>
      <c r="D9" s="911"/>
      <c r="E9" s="911"/>
      <c r="F9" s="911"/>
      <c r="G9" s="911"/>
      <c r="H9" s="911"/>
      <c r="I9" s="911"/>
      <c r="J9" s="911"/>
      <c r="K9" s="911"/>
      <c r="L9" s="911"/>
      <c r="M9" s="911"/>
      <c r="N9" s="911"/>
      <c r="O9" s="911"/>
      <c r="P9" s="911"/>
      <c r="Q9" s="911"/>
      <c r="R9" s="911"/>
      <c r="S9" s="911"/>
      <c r="T9" s="911"/>
      <c r="U9" s="911"/>
      <c r="V9" s="911"/>
      <c r="W9" s="911"/>
      <c r="X9" s="911"/>
      <c r="Y9" s="911"/>
      <c r="Z9" s="911"/>
      <c r="AA9" s="911"/>
      <c r="AB9" s="28"/>
      <c r="AC9" s="28"/>
      <c r="AD9" s="28"/>
      <c r="AE9" s="28"/>
    </row>
    <row r="10" spans="1:32" ht="17.100000000000001" customHeight="1" x14ac:dyDescent="0.15">
      <c r="A10" s="28"/>
      <c r="B10" s="28"/>
      <c r="C10" s="84"/>
      <c r="D10" s="84"/>
      <c r="E10" s="84"/>
      <c r="F10" s="84"/>
      <c r="G10" s="84"/>
      <c r="H10" s="84"/>
      <c r="I10" s="84"/>
      <c r="J10" s="84"/>
      <c r="K10" s="84"/>
      <c r="L10" s="84"/>
      <c r="M10" s="84"/>
      <c r="N10" s="84"/>
      <c r="O10" s="84"/>
      <c r="P10" s="84"/>
      <c r="Q10" s="84"/>
      <c r="R10" s="84"/>
      <c r="S10" s="84"/>
      <c r="T10" s="84"/>
      <c r="U10" s="84"/>
      <c r="V10" s="84"/>
      <c r="W10" s="84"/>
      <c r="X10" s="84"/>
      <c r="Y10" s="84"/>
      <c r="Z10" s="28"/>
      <c r="AA10" s="28"/>
      <c r="AB10" s="28"/>
      <c r="AC10" s="28"/>
      <c r="AD10" s="28"/>
      <c r="AE10" s="28"/>
    </row>
    <row r="11" spans="1:32" ht="17.100000000000001" customHeight="1" x14ac:dyDescent="0.15">
      <c r="A11" s="28"/>
      <c r="B11" s="28"/>
      <c r="C11" s="84"/>
      <c r="D11" s="84"/>
      <c r="E11" s="84"/>
      <c r="F11" s="84"/>
      <c r="G11" s="84"/>
      <c r="H11" s="84"/>
      <c r="I11" s="84"/>
      <c r="J11" s="84"/>
      <c r="K11" s="84"/>
      <c r="L11" s="84"/>
      <c r="M11" s="84"/>
      <c r="N11" s="84"/>
      <c r="O11" s="84"/>
      <c r="P11" s="84"/>
      <c r="Q11" s="84"/>
      <c r="R11" s="84"/>
      <c r="S11" s="84"/>
      <c r="T11" s="84"/>
      <c r="U11" s="84"/>
      <c r="V11" s="84"/>
      <c r="W11" s="84"/>
      <c r="X11" s="84"/>
      <c r="Y11" s="84"/>
      <c r="Z11" s="28"/>
      <c r="AA11" s="28"/>
      <c r="AB11" s="28"/>
      <c r="AC11" s="28"/>
      <c r="AD11" s="28"/>
      <c r="AE11" s="28"/>
    </row>
    <row r="12" spans="1:32" ht="17.100000000000001" customHeight="1" x14ac:dyDescent="0.15">
      <c r="A12" s="28"/>
      <c r="B12" s="28"/>
      <c r="C12" s="28"/>
      <c r="O12" s="28"/>
      <c r="P12" s="28"/>
      <c r="Q12" s="792" t="s">
        <v>601</v>
      </c>
      <c r="R12" s="792"/>
      <c r="S12" s="883" t="str">
        <f>IF('1'!Z9=0,"",'1'!Z9)</f>
        <v/>
      </c>
      <c r="T12" s="883"/>
      <c r="U12" s="28" t="s">
        <v>26</v>
      </c>
      <c r="V12" s="883" t="str">
        <f>IF('1'!AB9=0,"",'1'!AB9)</f>
        <v/>
      </c>
      <c r="W12" s="883"/>
      <c r="X12" s="28" t="s">
        <v>178</v>
      </c>
      <c r="Y12" s="883" t="str">
        <f>IF('1'!AD9=0,"",'1'!AD9)</f>
        <v/>
      </c>
      <c r="Z12" s="883"/>
      <c r="AA12" s="28" t="s">
        <v>67</v>
      </c>
      <c r="AD12" s="28"/>
      <c r="AE12" s="28"/>
    </row>
    <row r="13" spans="1:32" ht="17.100000000000001" customHeight="1" x14ac:dyDescent="0.15">
      <c r="A13" s="28"/>
      <c r="B13" s="176"/>
      <c r="C13" s="176"/>
      <c r="D13" s="176"/>
      <c r="E13" s="176"/>
      <c r="F13" s="176"/>
      <c r="G13" s="176"/>
      <c r="H13" s="176"/>
      <c r="I13" s="176"/>
      <c r="K13" s="28"/>
      <c r="M13" s="28"/>
      <c r="N13" s="28"/>
      <c r="O13" s="28"/>
      <c r="P13" s="28"/>
      <c r="Q13" s="28"/>
      <c r="R13" s="28"/>
      <c r="S13" s="28"/>
      <c r="T13" s="28"/>
      <c r="U13" s="28"/>
      <c r="V13" s="28"/>
      <c r="W13" s="28"/>
      <c r="X13" s="28"/>
      <c r="Y13" s="28"/>
      <c r="Z13" s="28"/>
      <c r="AA13" s="28"/>
      <c r="AB13" s="28"/>
      <c r="AC13" s="28"/>
      <c r="AD13" s="28"/>
      <c r="AE13" s="28"/>
    </row>
    <row r="14" spans="1:32" ht="17.100000000000001" customHeight="1" x14ac:dyDescent="0.15">
      <c r="A14" s="28"/>
      <c r="B14" s="176"/>
      <c r="C14" s="28" t="s">
        <v>304</v>
      </c>
      <c r="D14" s="176"/>
      <c r="E14" s="176"/>
      <c r="F14" s="176"/>
      <c r="G14" s="176"/>
      <c r="H14" s="176"/>
      <c r="I14" s="176"/>
      <c r="K14" s="28"/>
      <c r="M14" s="28"/>
      <c r="N14" s="28"/>
      <c r="O14" s="28"/>
      <c r="P14" s="28"/>
      <c r="Q14" s="28"/>
      <c r="R14" s="28"/>
      <c r="S14" s="28"/>
      <c r="T14" s="28"/>
      <c r="U14" s="28"/>
      <c r="V14" s="28"/>
      <c r="W14" s="28"/>
      <c r="X14" s="28"/>
      <c r="Y14" s="28"/>
      <c r="Z14" s="28"/>
      <c r="AA14" s="28"/>
      <c r="AB14" s="28"/>
      <c r="AC14" s="28"/>
      <c r="AD14" s="28"/>
      <c r="AE14" s="28"/>
    </row>
    <row r="15" spans="1:32" ht="17.100000000000001" customHeight="1" x14ac:dyDescent="0.15">
      <c r="A15" s="28"/>
      <c r="B15" s="176"/>
      <c r="C15" s="177"/>
      <c r="D15" s="177"/>
      <c r="E15" s="177"/>
      <c r="F15" s="177"/>
      <c r="G15" s="176"/>
      <c r="H15" s="28"/>
      <c r="L15" s="28"/>
      <c r="M15" s="28"/>
      <c r="N15" s="28"/>
      <c r="O15" s="28"/>
      <c r="P15" s="28"/>
      <c r="Q15" s="28"/>
      <c r="R15" s="28"/>
      <c r="S15" s="28"/>
      <c r="T15" s="28"/>
      <c r="U15" s="28"/>
      <c r="V15" s="28"/>
      <c r="W15" s="28"/>
      <c r="X15" s="28"/>
      <c r="Y15" s="28"/>
      <c r="Z15" s="28"/>
      <c r="AA15" s="28"/>
      <c r="AB15" s="28"/>
      <c r="AC15" s="28"/>
      <c r="AD15" s="28"/>
      <c r="AE15" s="28"/>
    </row>
    <row r="16" spans="1:32" ht="17.100000000000001" customHeight="1" x14ac:dyDescent="0.15">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row>
    <row r="17" spans="1:31" ht="17.100000000000001" customHeight="1" x14ac:dyDescent="0.15">
      <c r="A17" s="28"/>
      <c r="B17" s="28"/>
      <c r="C17" s="28"/>
      <c r="D17" s="28"/>
      <c r="E17" s="28"/>
      <c r="F17" s="28"/>
      <c r="G17" s="28"/>
      <c r="H17" s="28"/>
      <c r="I17" s="28"/>
      <c r="J17" s="28"/>
      <c r="K17" s="28"/>
      <c r="L17" s="28"/>
      <c r="M17" s="28" t="s">
        <v>40</v>
      </c>
      <c r="P17" s="28"/>
      <c r="Q17" s="28"/>
      <c r="R17" s="885" t="str">
        <f>IF('1'!F33=0,"",'1'!F33)</f>
        <v/>
      </c>
      <c r="S17" s="885"/>
      <c r="T17" s="885"/>
      <c r="U17" s="885"/>
      <c r="V17" s="885"/>
      <c r="W17" s="885"/>
      <c r="X17" s="885"/>
      <c r="Y17" s="885"/>
      <c r="Z17" s="885"/>
      <c r="AA17" s="885"/>
      <c r="AB17" s="885"/>
      <c r="AC17" s="28"/>
      <c r="AD17" s="28"/>
      <c r="AE17" s="28"/>
    </row>
    <row r="18" spans="1:31" ht="17.100000000000001" customHeight="1" x14ac:dyDescent="0.15">
      <c r="A18" s="28"/>
      <c r="B18" s="28"/>
      <c r="C18" s="28"/>
      <c r="D18" s="28"/>
      <c r="E18" s="28"/>
      <c r="F18" s="28"/>
      <c r="G18" s="28"/>
      <c r="H18" s="28"/>
      <c r="I18" s="28"/>
      <c r="J18" s="28"/>
      <c r="K18" s="28"/>
      <c r="L18" s="28"/>
      <c r="O18" s="28"/>
      <c r="P18" s="28"/>
      <c r="Q18" s="28"/>
      <c r="R18" s="28"/>
      <c r="S18" s="28"/>
      <c r="T18" s="28"/>
      <c r="U18" s="28"/>
      <c r="V18" s="28"/>
      <c r="W18" s="28"/>
      <c r="X18" s="28"/>
      <c r="Y18" s="28"/>
      <c r="Z18" s="28"/>
      <c r="AA18" s="28"/>
      <c r="AB18" s="28"/>
      <c r="AC18" s="28"/>
      <c r="AD18" s="28"/>
      <c r="AE18" s="28"/>
    </row>
    <row r="19" spans="1:31" ht="17.100000000000001" customHeight="1" x14ac:dyDescent="0.15">
      <c r="A19" s="28"/>
      <c r="B19" s="28"/>
      <c r="C19" s="28"/>
      <c r="D19" s="28"/>
      <c r="E19" s="28"/>
      <c r="F19" s="28"/>
      <c r="G19" s="28"/>
      <c r="H19" s="28"/>
      <c r="I19" s="28"/>
      <c r="J19" s="28"/>
      <c r="M19" s="37" t="s">
        <v>132</v>
      </c>
      <c r="P19" s="37" t="s">
        <v>109</v>
      </c>
      <c r="Q19" s="37"/>
      <c r="R19" s="885" t="str">
        <f>'1'!U17</f>
        <v/>
      </c>
      <c r="S19" s="885"/>
      <c r="T19" s="885"/>
      <c r="U19" s="885"/>
      <c r="V19" s="885"/>
      <c r="W19" s="885"/>
      <c r="X19" s="885"/>
      <c r="Y19" s="885"/>
      <c r="Z19" s="885"/>
      <c r="AA19" s="885"/>
      <c r="AB19" s="885"/>
      <c r="AD19" s="28"/>
      <c r="AE19" s="28"/>
    </row>
    <row r="20" spans="1:31" ht="17.100000000000001" customHeight="1" x14ac:dyDescent="0.15">
      <c r="A20" s="28"/>
      <c r="B20" s="28"/>
      <c r="C20" s="28"/>
      <c r="D20" s="28"/>
      <c r="E20" s="28"/>
      <c r="F20" s="28"/>
      <c r="G20" s="28"/>
      <c r="H20" s="28"/>
      <c r="I20" s="28"/>
      <c r="J20" s="28"/>
      <c r="K20" s="28"/>
      <c r="L20" s="28"/>
      <c r="M20" s="28" t="s">
        <v>131</v>
      </c>
      <c r="P20" s="28"/>
      <c r="Q20" s="28"/>
      <c r="R20" s="28"/>
      <c r="S20" s="28"/>
      <c r="T20" s="28"/>
      <c r="U20" s="28"/>
      <c r="V20" s="28"/>
      <c r="W20" s="28"/>
      <c r="X20" s="28"/>
      <c r="Y20" s="28"/>
      <c r="Z20" s="28"/>
      <c r="AA20" s="28"/>
      <c r="AB20" s="28"/>
      <c r="AC20" s="28"/>
      <c r="AD20" s="28"/>
      <c r="AE20" s="28"/>
    </row>
    <row r="21" spans="1:31" ht="17.100000000000001" customHeight="1" x14ac:dyDescent="0.15">
      <c r="A21" s="28"/>
      <c r="B21" s="28"/>
      <c r="C21" s="28"/>
      <c r="D21" s="28"/>
      <c r="E21" s="28"/>
      <c r="F21" s="28"/>
      <c r="G21" s="28"/>
      <c r="H21" s="28"/>
      <c r="I21" s="28"/>
      <c r="J21" s="28"/>
      <c r="K21" s="28"/>
      <c r="L21" s="28"/>
      <c r="O21" s="28"/>
      <c r="P21" s="28"/>
      <c r="Q21" s="28"/>
      <c r="R21" s="28"/>
      <c r="S21" s="28"/>
      <c r="T21" s="28"/>
      <c r="W21" s="28"/>
      <c r="X21" s="28"/>
      <c r="Y21" s="28"/>
      <c r="Z21" s="28"/>
      <c r="AB21" s="28"/>
      <c r="AC21" s="28"/>
      <c r="AE21" s="28"/>
    </row>
    <row r="22" spans="1:31" ht="17.100000000000001" customHeight="1" x14ac:dyDescent="0.1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row>
    <row r="23" spans="1:31" ht="17.100000000000001" customHeight="1" x14ac:dyDescent="0.1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row>
    <row r="24" spans="1:31" ht="17.100000000000001" customHeight="1" x14ac:dyDescent="0.15">
      <c r="A24" s="28"/>
      <c r="B24" s="858" t="s">
        <v>130</v>
      </c>
      <c r="C24" s="858"/>
      <c r="D24" s="858"/>
      <c r="E24" s="858"/>
      <c r="F24" s="858"/>
      <c r="G24" s="858"/>
      <c r="H24" s="858"/>
      <c r="I24" s="858"/>
      <c r="J24" s="858"/>
      <c r="K24" s="858"/>
      <c r="L24" s="858"/>
      <c r="M24" s="858"/>
      <c r="N24" s="858"/>
      <c r="O24" s="858"/>
      <c r="P24" s="858"/>
      <c r="Q24" s="858"/>
      <c r="R24" s="858"/>
      <c r="S24" s="858"/>
      <c r="T24" s="858"/>
      <c r="U24" s="858"/>
      <c r="V24" s="858"/>
      <c r="W24" s="858"/>
      <c r="X24" s="858"/>
      <c r="Y24" s="858"/>
      <c r="Z24" s="858"/>
      <c r="AA24" s="858"/>
      <c r="AB24" s="858"/>
      <c r="AC24" s="28"/>
      <c r="AD24" s="28"/>
      <c r="AE24" s="28"/>
    </row>
    <row r="25" spans="1:31" ht="17.100000000000001" customHeight="1" x14ac:dyDescent="0.1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row>
    <row r="26" spans="1:31" ht="17.100000000000001" customHeight="1" x14ac:dyDescent="0.1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row>
    <row r="27" spans="1:31" ht="17.100000000000001" customHeight="1" x14ac:dyDescent="0.1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row>
    <row r="28" spans="1:31" ht="17.100000000000001" customHeight="1" x14ac:dyDescent="0.15">
      <c r="A28" s="28"/>
      <c r="B28" s="85"/>
      <c r="C28" s="97"/>
      <c r="D28" s="97"/>
      <c r="E28" s="97"/>
      <c r="F28" s="98"/>
      <c r="G28" s="97"/>
      <c r="H28" s="97"/>
      <c r="I28" s="97"/>
      <c r="J28" s="97"/>
      <c r="K28" s="97"/>
      <c r="L28" s="97"/>
      <c r="M28" s="67"/>
      <c r="N28" s="67"/>
      <c r="O28" s="67"/>
      <c r="P28" s="67"/>
      <c r="Q28" s="67"/>
      <c r="R28" s="97"/>
      <c r="S28" s="97"/>
      <c r="T28" s="97"/>
      <c r="U28" s="898" t="s">
        <v>740</v>
      </c>
      <c r="V28" s="899"/>
      <c r="W28" s="899"/>
      <c r="X28" s="900"/>
      <c r="Y28" s="898" t="s">
        <v>129</v>
      </c>
      <c r="Z28" s="899"/>
      <c r="AA28" s="899"/>
      <c r="AB28" s="900"/>
      <c r="AC28" s="28"/>
      <c r="AD28" s="28"/>
      <c r="AE28" s="28"/>
    </row>
    <row r="29" spans="1:31" ht="17.100000000000001" customHeight="1" x14ac:dyDescent="0.15">
      <c r="A29" s="28"/>
      <c r="B29" s="907" t="s">
        <v>76</v>
      </c>
      <c r="C29" s="908"/>
      <c r="D29" s="908"/>
      <c r="E29" s="908"/>
      <c r="F29" s="909"/>
      <c r="G29" s="84"/>
      <c r="H29" s="84"/>
      <c r="I29" s="84"/>
      <c r="J29" s="878" t="s">
        <v>43</v>
      </c>
      <c r="K29" s="910"/>
      <c r="L29" s="910"/>
      <c r="M29" s="910"/>
      <c r="N29" s="910"/>
      <c r="O29" s="910"/>
      <c r="P29" s="910"/>
      <c r="Q29" s="910"/>
      <c r="R29" s="84"/>
      <c r="S29" s="84"/>
      <c r="T29" s="84"/>
      <c r="U29" s="901"/>
      <c r="V29" s="902"/>
      <c r="W29" s="902"/>
      <c r="X29" s="903"/>
      <c r="Y29" s="901"/>
      <c r="Z29" s="902"/>
      <c r="AA29" s="902"/>
      <c r="AB29" s="903"/>
      <c r="AC29" s="28"/>
      <c r="AD29" s="28"/>
      <c r="AE29" s="28"/>
    </row>
    <row r="30" spans="1:31" ht="17.100000000000001" customHeight="1" x14ac:dyDescent="0.15">
      <c r="A30" s="28"/>
      <c r="B30" s="95"/>
      <c r="C30" s="99"/>
      <c r="D30" s="99"/>
      <c r="E30" s="99"/>
      <c r="F30" s="100"/>
      <c r="G30" s="99"/>
      <c r="H30" s="99"/>
      <c r="I30" s="99"/>
      <c r="J30" s="99"/>
      <c r="K30" s="99"/>
      <c r="L30" s="99"/>
      <c r="M30" s="99"/>
      <c r="N30" s="99"/>
      <c r="O30" s="99"/>
      <c r="P30" s="99"/>
      <c r="Q30" s="99"/>
      <c r="R30" s="99"/>
      <c r="S30" s="99"/>
      <c r="T30" s="99"/>
      <c r="U30" s="904"/>
      <c r="V30" s="905"/>
      <c r="W30" s="905"/>
      <c r="X30" s="906"/>
      <c r="Y30" s="904"/>
      <c r="Z30" s="905"/>
      <c r="AA30" s="905"/>
      <c r="AB30" s="906"/>
      <c r="AC30" s="28"/>
      <c r="AD30" s="28"/>
      <c r="AE30" s="28"/>
    </row>
    <row r="31" spans="1:31" ht="17.100000000000001" customHeight="1" x14ac:dyDescent="0.15">
      <c r="A31" s="28"/>
      <c r="B31" s="915"/>
      <c r="C31" s="916"/>
      <c r="D31" s="916"/>
      <c r="E31" s="916"/>
      <c r="F31" s="917"/>
      <c r="G31" s="915"/>
      <c r="H31" s="916"/>
      <c r="I31" s="916"/>
      <c r="J31" s="916"/>
      <c r="K31" s="916"/>
      <c r="L31" s="916"/>
      <c r="M31" s="916"/>
      <c r="N31" s="916"/>
      <c r="O31" s="916"/>
      <c r="P31" s="916"/>
      <c r="Q31" s="916"/>
      <c r="R31" s="916"/>
      <c r="S31" s="916"/>
      <c r="T31" s="917"/>
      <c r="U31" s="892"/>
      <c r="V31" s="893"/>
      <c r="W31" s="893"/>
      <c r="X31" s="98"/>
      <c r="Y31" s="892"/>
      <c r="Z31" s="893"/>
      <c r="AA31" s="893"/>
      <c r="AB31" s="87"/>
      <c r="AC31" s="28"/>
      <c r="AD31" s="28"/>
      <c r="AE31" s="28"/>
    </row>
    <row r="32" spans="1:31" ht="17.100000000000001" customHeight="1" x14ac:dyDescent="0.15">
      <c r="A32" s="28"/>
      <c r="B32" s="918"/>
      <c r="C32" s="919"/>
      <c r="D32" s="919"/>
      <c r="E32" s="919"/>
      <c r="F32" s="920"/>
      <c r="G32" s="918"/>
      <c r="H32" s="919"/>
      <c r="I32" s="919"/>
      <c r="J32" s="919"/>
      <c r="K32" s="919"/>
      <c r="L32" s="919"/>
      <c r="M32" s="919"/>
      <c r="N32" s="919"/>
      <c r="O32" s="919"/>
      <c r="P32" s="919"/>
      <c r="Q32" s="919"/>
      <c r="R32" s="919"/>
      <c r="S32" s="919"/>
      <c r="T32" s="920"/>
      <c r="U32" s="894"/>
      <c r="V32" s="895"/>
      <c r="W32" s="895"/>
      <c r="X32" s="87" t="s">
        <v>109</v>
      </c>
      <c r="Y32" s="894"/>
      <c r="Z32" s="895"/>
      <c r="AA32" s="895"/>
      <c r="AB32" s="87" t="s">
        <v>109</v>
      </c>
      <c r="AC32" s="28"/>
      <c r="AD32" s="28"/>
      <c r="AE32" s="28"/>
    </row>
    <row r="33" spans="1:31" ht="17.100000000000001" customHeight="1" x14ac:dyDescent="0.15">
      <c r="A33" s="28"/>
      <c r="B33" s="921"/>
      <c r="C33" s="922"/>
      <c r="D33" s="922"/>
      <c r="E33" s="922"/>
      <c r="F33" s="923"/>
      <c r="G33" s="921"/>
      <c r="H33" s="922"/>
      <c r="I33" s="922"/>
      <c r="J33" s="922"/>
      <c r="K33" s="922"/>
      <c r="L33" s="922"/>
      <c r="M33" s="922"/>
      <c r="N33" s="922"/>
      <c r="O33" s="922"/>
      <c r="P33" s="922"/>
      <c r="Q33" s="922"/>
      <c r="R33" s="922"/>
      <c r="S33" s="922"/>
      <c r="T33" s="923"/>
      <c r="U33" s="896"/>
      <c r="V33" s="897"/>
      <c r="W33" s="897"/>
      <c r="X33" s="100"/>
      <c r="Y33" s="896"/>
      <c r="Z33" s="897"/>
      <c r="AA33" s="897"/>
      <c r="AB33" s="72"/>
      <c r="AC33" s="28"/>
      <c r="AD33" s="28"/>
      <c r="AE33" s="28"/>
    </row>
    <row r="34" spans="1:31" ht="17.100000000000001" customHeight="1" x14ac:dyDescent="0.15">
      <c r="A34" s="28"/>
      <c r="B34" s="915"/>
      <c r="C34" s="916"/>
      <c r="D34" s="916"/>
      <c r="E34" s="916"/>
      <c r="F34" s="917"/>
      <c r="G34" s="915"/>
      <c r="H34" s="916"/>
      <c r="I34" s="916"/>
      <c r="J34" s="916"/>
      <c r="K34" s="916"/>
      <c r="L34" s="916"/>
      <c r="M34" s="916"/>
      <c r="N34" s="916"/>
      <c r="O34" s="916"/>
      <c r="P34" s="916"/>
      <c r="Q34" s="916"/>
      <c r="R34" s="916"/>
      <c r="S34" s="916"/>
      <c r="T34" s="917"/>
      <c r="U34" s="892"/>
      <c r="V34" s="893"/>
      <c r="W34" s="893"/>
      <c r="X34" s="98"/>
      <c r="Y34" s="892"/>
      <c r="Z34" s="893"/>
      <c r="AA34" s="893"/>
      <c r="AB34" s="65"/>
      <c r="AC34" s="28"/>
      <c r="AD34" s="28"/>
      <c r="AE34" s="28"/>
    </row>
    <row r="35" spans="1:31" ht="17.100000000000001" customHeight="1" x14ac:dyDescent="0.15">
      <c r="A35" s="28"/>
      <c r="B35" s="918"/>
      <c r="C35" s="919"/>
      <c r="D35" s="919"/>
      <c r="E35" s="919"/>
      <c r="F35" s="920"/>
      <c r="G35" s="918"/>
      <c r="H35" s="919"/>
      <c r="I35" s="919"/>
      <c r="J35" s="919"/>
      <c r="K35" s="919"/>
      <c r="L35" s="919"/>
      <c r="M35" s="919"/>
      <c r="N35" s="919"/>
      <c r="O35" s="919"/>
      <c r="P35" s="919"/>
      <c r="Q35" s="919"/>
      <c r="R35" s="919"/>
      <c r="S35" s="919"/>
      <c r="T35" s="920"/>
      <c r="U35" s="894"/>
      <c r="V35" s="895"/>
      <c r="W35" s="895"/>
      <c r="X35" s="87" t="s">
        <v>109</v>
      </c>
      <c r="Y35" s="894"/>
      <c r="Z35" s="895"/>
      <c r="AA35" s="895"/>
      <c r="AB35" s="87" t="s">
        <v>109</v>
      </c>
      <c r="AC35" s="28"/>
      <c r="AD35" s="28"/>
      <c r="AE35" s="28"/>
    </row>
    <row r="36" spans="1:31" ht="17.100000000000001" customHeight="1" x14ac:dyDescent="0.15">
      <c r="A36" s="28"/>
      <c r="B36" s="921"/>
      <c r="C36" s="922"/>
      <c r="D36" s="922"/>
      <c r="E36" s="922"/>
      <c r="F36" s="923"/>
      <c r="G36" s="921"/>
      <c r="H36" s="922"/>
      <c r="I36" s="922"/>
      <c r="J36" s="922"/>
      <c r="K36" s="922"/>
      <c r="L36" s="922"/>
      <c r="M36" s="922"/>
      <c r="N36" s="922"/>
      <c r="O36" s="922"/>
      <c r="P36" s="922"/>
      <c r="Q36" s="922"/>
      <c r="R36" s="922"/>
      <c r="S36" s="922"/>
      <c r="T36" s="923"/>
      <c r="U36" s="896"/>
      <c r="V36" s="897"/>
      <c r="W36" s="897"/>
      <c r="X36" s="72"/>
      <c r="Y36" s="896"/>
      <c r="Z36" s="897"/>
      <c r="AA36" s="897"/>
      <c r="AB36" s="72"/>
      <c r="AC36" s="28"/>
      <c r="AD36" s="28"/>
      <c r="AE36" s="28"/>
    </row>
    <row r="37" spans="1:31" ht="17.100000000000001" customHeight="1" x14ac:dyDescent="0.15">
      <c r="A37" s="28"/>
      <c r="B37" s="915"/>
      <c r="C37" s="916"/>
      <c r="D37" s="916"/>
      <c r="E37" s="916"/>
      <c r="F37" s="917"/>
      <c r="G37" s="915"/>
      <c r="H37" s="916"/>
      <c r="I37" s="916"/>
      <c r="J37" s="916"/>
      <c r="K37" s="916"/>
      <c r="L37" s="916"/>
      <c r="M37" s="916"/>
      <c r="N37" s="916"/>
      <c r="O37" s="916"/>
      <c r="P37" s="916"/>
      <c r="Q37" s="916"/>
      <c r="R37" s="916"/>
      <c r="S37" s="916"/>
      <c r="T37" s="917"/>
      <c r="U37" s="892"/>
      <c r="V37" s="893"/>
      <c r="W37" s="893"/>
      <c r="X37" s="65"/>
      <c r="Y37" s="892"/>
      <c r="Z37" s="893"/>
      <c r="AA37" s="893"/>
      <c r="AB37" s="65"/>
      <c r="AC37" s="28"/>
      <c r="AD37" s="28"/>
      <c r="AE37" s="28"/>
    </row>
    <row r="38" spans="1:31" ht="17.100000000000001" customHeight="1" x14ac:dyDescent="0.15">
      <c r="A38" s="28"/>
      <c r="B38" s="918"/>
      <c r="C38" s="919"/>
      <c r="D38" s="919"/>
      <c r="E38" s="919"/>
      <c r="F38" s="920"/>
      <c r="G38" s="918"/>
      <c r="H38" s="919"/>
      <c r="I38" s="919"/>
      <c r="J38" s="919"/>
      <c r="K38" s="919"/>
      <c r="L38" s="919"/>
      <c r="M38" s="919"/>
      <c r="N38" s="919"/>
      <c r="O38" s="919"/>
      <c r="P38" s="919"/>
      <c r="Q38" s="919"/>
      <c r="R38" s="919"/>
      <c r="S38" s="919"/>
      <c r="T38" s="920"/>
      <c r="U38" s="894"/>
      <c r="V38" s="895"/>
      <c r="W38" s="895"/>
      <c r="X38" s="87" t="s">
        <v>109</v>
      </c>
      <c r="Y38" s="894"/>
      <c r="Z38" s="895"/>
      <c r="AA38" s="895"/>
      <c r="AB38" s="87" t="s">
        <v>109</v>
      </c>
      <c r="AC38" s="28"/>
      <c r="AD38" s="28"/>
      <c r="AE38" s="28"/>
    </row>
    <row r="39" spans="1:31" ht="17.100000000000001" customHeight="1" x14ac:dyDescent="0.15">
      <c r="A39" s="28"/>
      <c r="B39" s="921"/>
      <c r="C39" s="922"/>
      <c r="D39" s="922"/>
      <c r="E39" s="922"/>
      <c r="F39" s="923"/>
      <c r="G39" s="921"/>
      <c r="H39" s="922"/>
      <c r="I39" s="922"/>
      <c r="J39" s="922"/>
      <c r="K39" s="922"/>
      <c r="L39" s="922"/>
      <c r="M39" s="922"/>
      <c r="N39" s="922"/>
      <c r="O39" s="922"/>
      <c r="P39" s="922"/>
      <c r="Q39" s="922"/>
      <c r="R39" s="922"/>
      <c r="S39" s="922"/>
      <c r="T39" s="923"/>
      <c r="U39" s="896"/>
      <c r="V39" s="897"/>
      <c r="W39" s="897"/>
      <c r="X39" s="72"/>
      <c r="Y39" s="896"/>
      <c r="Z39" s="897"/>
      <c r="AA39" s="897"/>
      <c r="AB39" s="72"/>
      <c r="AC39" s="28"/>
      <c r="AD39" s="28"/>
      <c r="AE39" s="28"/>
    </row>
    <row r="40" spans="1:31" ht="17.100000000000001" customHeight="1" x14ac:dyDescent="0.15">
      <c r="A40" s="28"/>
      <c r="B40" s="915"/>
      <c r="C40" s="916"/>
      <c r="D40" s="916"/>
      <c r="E40" s="916"/>
      <c r="F40" s="917"/>
      <c r="G40" s="915"/>
      <c r="H40" s="916"/>
      <c r="I40" s="916"/>
      <c r="J40" s="916"/>
      <c r="K40" s="916"/>
      <c r="L40" s="916"/>
      <c r="M40" s="916"/>
      <c r="N40" s="916"/>
      <c r="O40" s="916"/>
      <c r="P40" s="916"/>
      <c r="Q40" s="916"/>
      <c r="R40" s="916"/>
      <c r="S40" s="916"/>
      <c r="T40" s="917"/>
      <c r="U40" s="892"/>
      <c r="V40" s="893"/>
      <c r="W40" s="893"/>
      <c r="X40" s="65"/>
      <c r="Y40" s="892"/>
      <c r="Z40" s="893"/>
      <c r="AA40" s="893"/>
      <c r="AB40" s="65"/>
      <c r="AC40" s="28"/>
      <c r="AD40" s="28"/>
      <c r="AE40" s="28"/>
    </row>
    <row r="41" spans="1:31" ht="17.100000000000001" customHeight="1" x14ac:dyDescent="0.15">
      <c r="A41" s="28"/>
      <c r="B41" s="918"/>
      <c r="C41" s="919"/>
      <c r="D41" s="919"/>
      <c r="E41" s="919"/>
      <c r="F41" s="920"/>
      <c r="G41" s="918"/>
      <c r="H41" s="919"/>
      <c r="I41" s="919"/>
      <c r="J41" s="919"/>
      <c r="K41" s="919"/>
      <c r="L41" s="919"/>
      <c r="M41" s="919"/>
      <c r="N41" s="919"/>
      <c r="O41" s="919"/>
      <c r="P41" s="919"/>
      <c r="Q41" s="919"/>
      <c r="R41" s="919"/>
      <c r="S41" s="919"/>
      <c r="T41" s="920"/>
      <c r="U41" s="894"/>
      <c r="V41" s="895"/>
      <c r="W41" s="895"/>
      <c r="X41" s="87" t="s">
        <v>109</v>
      </c>
      <c r="Y41" s="894"/>
      <c r="Z41" s="895"/>
      <c r="AA41" s="895"/>
      <c r="AB41" s="87" t="s">
        <v>109</v>
      </c>
      <c r="AC41" s="28"/>
      <c r="AD41" s="28"/>
      <c r="AE41" s="28"/>
    </row>
    <row r="42" spans="1:31" ht="17.100000000000001" customHeight="1" x14ac:dyDescent="0.15">
      <c r="A42" s="28"/>
      <c r="B42" s="921"/>
      <c r="C42" s="922"/>
      <c r="D42" s="922"/>
      <c r="E42" s="922"/>
      <c r="F42" s="923"/>
      <c r="G42" s="921"/>
      <c r="H42" s="922"/>
      <c r="I42" s="922"/>
      <c r="J42" s="922"/>
      <c r="K42" s="922"/>
      <c r="L42" s="922"/>
      <c r="M42" s="922"/>
      <c r="N42" s="922"/>
      <c r="O42" s="922"/>
      <c r="P42" s="922"/>
      <c r="Q42" s="922"/>
      <c r="R42" s="922"/>
      <c r="S42" s="922"/>
      <c r="T42" s="923"/>
      <c r="U42" s="896"/>
      <c r="V42" s="897"/>
      <c r="W42" s="897"/>
      <c r="X42" s="72"/>
      <c r="Y42" s="896"/>
      <c r="Z42" s="897"/>
      <c r="AA42" s="897"/>
      <c r="AB42" s="72"/>
      <c r="AC42" s="28"/>
      <c r="AD42" s="28"/>
      <c r="AE42" s="28"/>
    </row>
    <row r="43" spans="1:31" ht="17.100000000000001" customHeight="1" x14ac:dyDescent="0.15">
      <c r="A43" s="28"/>
      <c r="B43" s="28" t="s">
        <v>602</v>
      </c>
      <c r="C43" s="28"/>
      <c r="D43" s="101"/>
      <c r="E43" s="101"/>
      <c r="F43" s="101"/>
      <c r="G43" s="101"/>
      <c r="H43" s="101"/>
      <c r="I43" s="84"/>
      <c r="J43" s="84"/>
      <c r="K43" s="28"/>
      <c r="L43" s="28"/>
      <c r="M43" s="28"/>
      <c r="N43" s="28"/>
      <c r="O43" s="28"/>
      <c r="P43" s="28"/>
      <c r="Q43" s="28"/>
      <c r="R43" s="28"/>
      <c r="S43" s="28"/>
      <c r="T43" s="28"/>
      <c r="U43" s="28"/>
      <c r="V43" s="28"/>
      <c r="W43" s="28"/>
      <c r="X43" s="28"/>
      <c r="Y43" s="28"/>
      <c r="Z43" s="28"/>
      <c r="AA43" s="28"/>
      <c r="AB43" s="28"/>
      <c r="AC43" s="28"/>
      <c r="AD43" s="28"/>
      <c r="AE43" s="28"/>
    </row>
    <row r="44" spans="1:31" ht="17.100000000000001" customHeight="1" x14ac:dyDescent="0.1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row>
    <row r="45" spans="1:31" ht="31.5" customHeight="1" x14ac:dyDescent="0.15">
      <c r="A45" s="28"/>
      <c r="B45" s="28"/>
      <c r="C45" s="28"/>
      <c r="D45" s="28"/>
      <c r="E45" s="28"/>
      <c r="F45" s="28"/>
      <c r="G45" s="28"/>
      <c r="H45" s="28"/>
      <c r="I45" s="28"/>
      <c r="J45" s="28"/>
      <c r="K45" s="28"/>
      <c r="L45" s="28"/>
      <c r="M45" s="28"/>
      <c r="N45" s="28"/>
      <c r="O45" s="28"/>
      <c r="P45" s="28"/>
      <c r="Q45" s="28"/>
      <c r="R45" s="28"/>
      <c r="S45" s="28"/>
      <c r="T45" s="28"/>
      <c r="U45" s="28"/>
      <c r="V45" s="28"/>
      <c r="X45" s="28"/>
      <c r="Y45" s="28"/>
      <c r="Z45" s="28"/>
      <c r="AA45" s="28"/>
      <c r="AB45" s="28"/>
      <c r="AC45" s="28"/>
      <c r="AD45" s="28"/>
      <c r="AE45" s="28"/>
    </row>
    <row r="46" spans="1:31" ht="31.5" customHeight="1" x14ac:dyDescent="0.15"/>
    <row r="47" spans="1:31" ht="31.5" customHeight="1" x14ac:dyDescent="0.15"/>
  </sheetData>
  <mergeCells count="31">
    <mergeCell ref="B37:F39"/>
    <mergeCell ref="G37:T39"/>
    <mergeCell ref="U37:W39"/>
    <mergeCell ref="Y37:AA39"/>
    <mergeCell ref="B40:F42"/>
    <mergeCell ref="G40:T42"/>
    <mergeCell ref="U40:W42"/>
    <mergeCell ref="Y40:AA42"/>
    <mergeCell ref="B31:F33"/>
    <mergeCell ref="G31:T33"/>
    <mergeCell ref="U31:W33"/>
    <mergeCell ref="Y31:AA33"/>
    <mergeCell ref="B34:F36"/>
    <mergeCell ref="G34:T36"/>
    <mergeCell ref="U34:W36"/>
    <mergeCell ref="Y34:AA36"/>
    <mergeCell ref="R17:AB17"/>
    <mergeCell ref="R19:AB19"/>
    <mergeCell ref="B24:AB24"/>
    <mergeCell ref="U28:X30"/>
    <mergeCell ref="Y28:AB30"/>
    <mergeCell ref="B29:F29"/>
    <mergeCell ref="J29:Q29"/>
    <mergeCell ref="Z1:AB1"/>
    <mergeCell ref="B2:AB2"/>
    <mergeCell ref="B3:AB4"/>
    <mergeCell ref="D8:AA9"/>
    <mergeCell ref="Q12:R12"/>
    <mergeCell ref="S12:T12"/>
    <mergeCell ref="V12:W12"/>
    <mergeCell ref="Y12:Z12"/>
  </mergeCells>
  <phoneticPr fontId="4"/>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BF244"/>
  <sheetViews>
    <sheetView showGridLines="0" zoomScale="120" zoomScaleNormal="120" workbookViewId="0"/>
  </sheetViews>
  <sheetFormatPr defaultRowHeight="13.5" x14ac:dyDescent="0.15"/>
  <cols>
    <col min="1" max="25" width="2.875" style="1" customWidth="1"/>
    <col min="26" max="26" width="1.625" style="1" customWidth="1"/>
    <col min="27" max="27" width="5.375" style="1" customWidth="1"/>
    <col min="28" max="28" width="1.625" style="1" customWidth="1"/>
    <col min="29" max="52" width="2.875" style="1" customWidth="1"/>
    <col min="53" max="53" width="2.875" style="130" customWidth="1"/>
    <col min="54" max="79" width="2.875" style="1" customWidth="1"/>
    <col min="80" max="16384" width="9" style="1"/>
  </cols>
  <sheetData>
    <row r="1" spans="1:58" x14ac:dyDescent="0.15">
      <c r="A1" s="28"/>
      <c r="B1" s="28"/>
      <c r="C1" s="28"/>
      <c r="D1" s="28"/>
      <c r="E1" s="28"/>
      <c r="F1" s="28"/>
      <c r="G1" s="28"/>
      <c r="H1" s="28"/>
      <c r="I1" s="28"/>
      <c r="J1" s="28"/>
      <c r="K1" s="28"/>
      <c r="L1" s="28"/>
      <c r="M1" s="28"/>
      <c r="N1" s="28"/>
      <c r="O1" s="28"/>
      <c r="P1" s="28"/>
      <c r="Q1" s="28"/>
      <c r="R1" s="28"/>
      <c r="S1" s="28"/>
      <c r="T1" s="28"/>
      <c r="U1" s="28"/>
      <c r="V1" s="28"/>
      <c r="W1" s="28"/>
      <c r="X1" s="28"/>
      <c r="Y1" s="28"/>
      <c r="Z1" s="28"/>
      <c r="AD1" s="943" t="s">
        <v>719</v>
      </c>
      <c r="AE1" s="943"/>
      <c r="AF1" s="943"/>
    </row>
    <row r="2" spans="1:58" ht="16.5" customHeight="1" x14ac:dyDescent="0.15">
      <c r="A2" s="28"/>
      <c r="B2" s="28"/>
      <c r="C2" s="28"/>
      <c r="D2" s="28"/>
      <c r="E2" s="28"/>
      <c r="F2" s="28"/>
      <c r="G2" s="28"/>
      <c r="H2" s="28"/>
      <c r="I2" s="28"/>
      <c r="J2" s="28"/>
      <c r="K2" s="28"/>
      <c r="L2" s="28"/>
      <c r="M2" s="28"/>
      <c r="R2" s="28"/>
      <c r="S2" s="28"/>
      <c r="T2" s="28"/>
      <c r="U2" s="28"/>
      <c r="V2" s="28"/>
      <c r="W2" s="28"/>
      <c r="X2" s="28"/>
      <c r="Y2" s="30"/>
      <c r="Z2" s="30"/>
      <c r="AD2" s="32">
        <v>1</v>
      </c>
      <c r="AE2" s="20">
        <v>7</v>
      </c>
      <c r="AF2" s="35">
        <v>0</v>
      </c>
      <c r="AH2" s="339" t="s">
        <v>713</v>
      </c>
    </row>
    <row r="3" spans="1:58" ht="15" customHeight="1" x14ac:dyDescent="0.15">
      <c r="A3" s="858" t="s">
        <v>872</v>
      </c>
      <c r="B3" s="858"/>
      <c r="C3" s="858"/>
      <c r="D3" s="858"/>
      <c r="E3" s="858"/>
      <c r="F3" s="858"/>
      <c r="G3" s="858"/>
      <c r="H3" s="858"/>
      <c r="I3" s="858"/>
      <c r="J3" s="858"/>
      <c r="K3" s="858"/>
      <c r="L3" s="858"/>
      <c r="M3" s="858"/>
      <c r="N3" s="858"/>
      <c r="O3" s="858"/>
      <c r="P3" s="858"/>
      <c r="Q3" s="858"/>
      <c r="R3" s="858"/>
      <c r="S3" s="858"/>
      <c r="T3" s="858"/>
      <c r="U3" s="858"/>
      <c r="V3" s="858"/>
      <c r="W3" s="858"/>
      <c r="X3" s="858"/>
      <c r="Y3" s="858"/>
      <c r="Z3" s="858"/>
      <c r="AA3" s="858"/>
      <c r="AB3" s="858"/>
      <c r="AC3" s="858"/>
      <c r="AD3" s="858"/>
      <c r="AE3" s="858"/>
      <c r="AF3" s="858"/>
      <c r="AH3" s="350" t="s">
        <v>763</v>
      </c>
    </row>
    <row r="4" spans="1:58" ht="14.25" customHeight="1" x14ac:dyDescent="0.15">
      <c r="A4" s="886" t="s">
        <v>128</v>
      </c>
      <c r="B4" s="886"/>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row>
    <row r="5" spans="1:58" ht="9" customHeight="1" thickBot="1" x14ac:dyDescent="0.2">
      <c r="A5" s="886"/>
      <c r="B5" s="886"/>
      <c r="C5" s="886"/>
      <c r="D5" s="886"/>
      <c r="E5" s="886"/>
      <c r="F5" s="886"/>
      <c r="G5" s="886"/>
      <c r="H5" s="886"/>
      <c r="I5" s="886"/>
      <c r="J5" s="886"/>
      <c r="K5" s="886"/>
      <c r="L5" s="886"/>
      <c r="M5" s="886"/>
      <c r="N5" s="886"/>
      <c r="O5" s="886"/>
      <c r="P5" s="886"/>
      <c r="Q5" s="886"/>
      <c r="R5" s="886"/>
      <c r="S5" s="886"/>
      <c r="T5" s="886"/>
      <c r="U5" s="886"/>
      <c r="V5" s="886"/>
      <c r="W5" s="886"/>
      <c r="X5" s="886"/>
      <c r="Y5" s="886"/>
      <c r="Z5" s="886"/>
      <c r="AA5" s="886"/>
      <c r="AB5" s="886"/>
      <c r="AC5" s="886"/>
      <c r="AD5" s="886"/>
      <c r="AE5" s="886"/>
      <c r="AF5" s="886"/>
    </row>
    <row r="6" spans="1:58" ht="12" customHeight="1" x14ac:dyDescent="0.15">
      <c r="A6" s="28"/>
      <c r="D6" s="28"/>
      <c r="E6" s="4" t="s">
        <v>0</v>
      </c>
      <c r="F6" s="28"/>
      <c r="G6" s="28"/>
      <c r="H6" s="28"/>
      <c r="I6" s="28"/>
      <c r="J6" s="28"/>
      <c r="K6" s="28"/>
      <c r="L6" s="4" t="s">
        <v>70</v>
      </c>
      <c r="M6" s="28"/>
      <c r="N6" s="28"/>
      <c r="O6" s="28"/>
      <c r="P6" s="28"/>
      <c r="Q6" s="28"/>
      <c r="V6" s="28"/>
      <c r="W6" s="28"/>
      <c r="X6" s="28"/>
      <c r="Y6" s="28"/>
      <c r="Z6" s="28"/>
      <c r="AA6" s="28"/>
      <c r="AB6" s="28"/>
      <c r="AC6" s="28"/>
      <c r="AD6" s="28"/>
      <c r="AE6" s="28"/>
      <c r="AH6" s="958" t="s">
        <v>864</v>
      </c>
      <c r="AI6" s="959"/>
      <c r="AJ6" s="959"/>
      <c r="AK6" s="959"/>
      <c r="AL6" s="959"/>
      <c r="AM6" s="959"/>
      <c r="AN6" s="959"/>
      <c r="AO6" s="959"/>
      <c r="AP6" s="959"/>
      <c r="AQ6" s="959"/>
      <c r="AR6" s="959"/>
      <c r="AS6" s="959"/>
      <c r="AT6" s="959"/>
      <c r="AU6" s="960"/>
    </row>
    <row r="7" spans="1:58" ht="15.75" customHeight="1" x14ac:dyDescent="0.15">
      <c r="A7" s="28"/>
      <c r="D7" s="119"/>
      <c r="E7" s="120"/>
      <c r="F7" s="120"/>
      <c r="G7" s="120"/>
      <c r="H7" s="120"/>
      <c r="I7" s="121"/>
      <c r="K7" s="226" t="str">
        <f>'1'!R22</f>
        <v/>
      </c>
      <c r="L7" s="241" t="str">
        <f>'1'!S22</f>
        <v/>
      </c>
      <c r="M7" s="889" t="str">
        <f>'1'!T22</f>
        <v>(  )</v>
      </c>
      <c r="N7" s="883"/>
      <c r="O7" s="944"/>
      <c r="P7" s="226" t="str">
        <f>'1'!W22</f>
        <v/>
      </c>
      <c r="Q7" s="231" t="str">
        <f>'1'!X22</f>
        <v/>
      </c>
      <c r="R7" s="242" t="str">
        <f>'1'!Y22</f>
        <v/>
      </c>
      <c r="S7" s="231" t="str">
        <f>'1'!Z22</f>
        <v/>
      </c>
      <c r="T7" s="231" t="str">
        <f>'1'!AA22</f>
        <v/>
      </c>
      <c r="U7" s="241" t="str">
        <f>'1'!AB22</f>
        <v/>
      </c>
      <c r="V7" s="28"/>
      <c r="W7" s="28"/>
      <c r="X7" s="28"/>
      <c r="Y7" s="28"/>
      <c r="Z7" s="28"/>
      <c r="AA7" s="28"/>
      <c r="AB7" s="28"/>
      <c r="AC7" s="28"/>
      <c r="AD7" s="28"/>
      <c r="AE7" s="28"/>
      <c r="AH7" s="961"/>
      <c r="AI7" s="962"/>
      <c r="AJ7" s="962"/>
      <c r="AK7" s="962"/>
      <c r="AL7" s="962"/>
      <c r="AM7" s="962"/>
      <c r="AN7" s="962"/>
      <c r="AO7" s="962"/>
      <c r="AP7" s="962"/>
      <c r="AQ7" s="962"/>
      <c r="AR7" s="962"/>
      <c r="AS7" s="962"/>
      <c r="AT7" s="962"/>
      <c r="AU7" s="963"/>
    </row>
    <row r="8" spans="1:58" ht="14.25" customHeight="1" thickBot="1" x14ac:dyDescent="0.2">
      <c r="A8" s="28"/>
      <c r="Q8" s="122"/>
      <c r="U8" s="123"/>
      <c r="V8" s="28"/>
      <c r="W8" s="28"/>
      <c r="X8" s="28"/>
      <c r="Y8" s="28"/>
      <c r="Z8" s="28"/>
      <c r="AA8" s="28"/>
      <c r="AB8" s="28"/>
      <c r="AC8" s="69" t="s">
        <v>127</v>
      </c>
      <c r="AD8" s="28"/>
      <c r="AE8" s="28"/>
      <c r="AH8" s="964"/>
      <c r="AI8" s="965"/>
      <c r="AJ8" s="965"/>
      <c r="AK8" s="965"/>
      <c r="AL8" s="965"/>
      <c r="AM8" s="965"/>
      <c r="AN8" s="965"/>
      <c r="AO8" s="965"/>
      <c r="AP8" s="965"/>
      <c r="AQ8" s="965"/>
      <c r="AR8" s="965"/>
      <c r="AS8" s="965"/>
      <c r="AT8" s="965"/>
      <c r="AU8" s="966"/>
      <c r="BA8" s="175" t="s">
        <v>852</v>
      </c>
    </row>
    <row r="9" spans="1:58" ht="16.5" customHeight="1" x14ac:dyDescent="0.15">
      <c r="F9" s="28" t="s">
        <v>126</v>
      </c>
      <c r="G9" s="28"/>
      <c r="H9" s="28"/>
      <c r="I9" s="28"/>
      <c r="J9" s="96"/>
      <c r="K9" s="867" t="str">
        <f>IF('1'!F33=0,"",'1'!F33)</f>
        <v/>
      </c>
      <c r="L9" s="867"/>
      <c r="M9" s="867"/>
      <c r="N9" s="867"/>
      <c r="O9" s="867"/>
      <c r="P9" s="867"/>
      <c r="Q9" s="867"/>
      <c r="R9" s="867"/>
      <c r="S9" s="867"/>
      <c r="T9" s="867"/>
      <c r="U9" s="867"/>
      <c r="V9" s="867"/>
      <c r="W9" s="867"/>
      <c r="X9" s="867"/>
      <c r="Y9" s="867"/>
      <c r="Z9" s="28"/>
      <c r="AA9" s="28"/>
      <c r="AB9" s="28"/>
      <c r="AC9" s="28"/>
      <c r="AD9" s="32"/>
      <c r="AE9" s="20"/>
      <c r="AF9" s="31"/>
      <c r="AG9" s="28"/>
      <c r="AZ9" s="215">
        <v>1</v>
      </c>
      <c r="BA9" s="175" t="s">
        <v>764</v>
      </c>
      <c r="BD9" s="215">
        <f>IFERROR(VALUE(ASC('1'!R37&amp;'1'!S37)),0)</f>
        <v>0</v>
      </c>
    </row>
    <row r="10" spans="1:58" ht="9" customHeight="1" x14ac:dyDescent="0.15">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Z10" s="215">
        <v>2</v>
      </c>
      <c r="BA10" s="175" t="s">
        <v>765</v>
      </c>
      <c r="BF10" s="215" t="s">
        <v>817</v>
      </c>
    </row>
    <row r="11" spans="1:58" x14ac:dyDescent="0.15">
      <c r="F11" s="28" t="s">
        <v>173</v>
      </c>
      <c r="G11" s="28"/>
      <c r="H11" s="28"/>
      <c r="I11" s="28"/>
      <c r="J11" s="96"/>
      <c r="K11" s="891" t="str">
        <f>IF('7'!Y31=0,"",'7'!Y31)</f>
        <v/>
      </c>
      <c r="L11" s="891"/>
      <c r="M11" s="96" t="s">
        <v>109</v>
      </c>
      <c r="O11" s="28" t="s">
        <v>306</v>
      </c>
      <c r="P11" s="28"/>
      <c r="Q11" s="28"/>
      <c r="R11" s="28"/>
      <c r="S11" s="28"/>
      <c r="T11" s="28"/>
      <c r="U11" s="28"/>
      <c r="V11" s="28"/>
      <c r="W11" s="96"/>
      <c r="X11" s="891" t="str">
        <f>IF('7'!U31=0,"",'7'!U31)</f>
        <v/>
      </c>
      <c r="Y11" s="891"/>
      <c r="Z11" s="96" t="s">
        <v>307</v>
      </c>
      <c r="AA11" s="28"/>
      <c r="AB11" s="28"/>
      <c r="AC11" s="28"/>
      <c r="AD11" s="28"/>
      <c r="AE11" s="28"/>
      <c r="AF11" s="28"/>
      <c r="AG11" s="28"/>
      <c r="AZ11" s="215">
        <v>3</v>
      </c>
      <c r="BA11" s="175" t="s">
        <v>766</v>
      </c>
      <c r="BF11" s="215" t="s">
        <v>818</v>
      </c>
    </row>
    <row r="12" spans="1:58" x14ac:dyDescent="0.15">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Z12" s="215">
        <v>4</v>
      </c>
      <c r="BA12" s="175" t="s">
        <v>767</v>
      </c>
      <c r="BF12" s="215" t="s">
        <v>819</v>
      </c>
    </row>
    <row r="13" spans="1:58" ht="20.25" customHeight="1" x14ac:dyDescent="0.15">
      <c r="A13" s="74">
        <v>61</v>
      </c>
      <c r="B13" s="28"/>
      <c r="C13" s="124"/>
      <c r="D13" s="125"/>
      <c r="E13" s="125"/>
      <c r="F13" s="126"/>
      <c r="G13" s="126"/>
      <c r="H13" s="126"/>
      <c r="I13" s="848" t="s">
        <v>125</v>
      </c>
      <c r="J13" s="848"/>
      <c r="K13" s="848"/>
      <c r="L13" s="848"/>
      <c r="M13" s="848"/>
      <c r="N13" s="848"/>
      <c r="O13" s="848"/>
      <c r="P13" s="848"/>
      <c r="Q13" s="848"/>
      <c r="R13" s="848"/>
      <c r="S13" s="848"/>
      <c r="T13" s="848"/>
      <c r="U13" s="848"/>
      <c r="V13" s="848"/>
      <c r="W13" s="848"/>
      <c r="X13" s="848"/>
      <c r="Y13" s="126"/>
      <c r="Z13" s="126"/>
      <c r="AA13" s="126"/>
      <c r="AB13" s="126"/>
      <c r="AC13" s="126"/>
      <c r="AD13" s="126"/>
      <c r="AE13" s="52"/>
      <c r="AF13" s="28"/>
      <c r="AG13" s="28"/>
      <c r="AZ13" s="215">
        <v>5</v>
      </c>
      <c r="BA13" s="175" t="s">
        <v>768</v>
      </c>
      <c r="BF13" s="215" t="s">
        <v>820</v>
      </c>
    </row>
    <row r="14" spans="1:58" ht="13.5" customHeight="1" x14ac:dyDescent="0.15">
      <c r="C14" s="926" t="s">
        <v>308</v>
      </c>
      <c r="D14" s="927"/>
      <c r="E14" s="927"/>
      <c r="F14" s="927"/>
      <c r="G14" s="927"/>
      <c r="H14" s="927"/>
      <c r="I14" s="926" t="s">
        <v>309</v>
      </c>
      <c r="J14" s="927"/>
      <c r="K14" s="927"/>
      <c r="L14" s="927"/>
      <c r="M14" s="927"/>
      <c r="N14" s="927"/>
      <c r="O14" s="930"/>
      <c r="P14" s="926" t="s">
        <v>124</v>
      </c>
      <c r="Q14" s="927"/>
      <c r="R14" s="930"/>
      <c r="S14" s="948" t="s">
        <v>311</v>
      </c>
      <c r="T14" s="955"/>
      <c r="U14" s="956"/>
      <c r="V14" s="948" t="s">
        <v>312</v>
      </c>
      <c r="W14" s="949"/>
      <c r="X14" s="950"/>
      <c r="Y14" s="898" t="s">
        <v>313</v>
      </c>
      <c r="Z14" s="927"/>
      <c r="AA14" s="927"/>
      <c r="AB14" s="927"/>
      <c r="AC14" s="927"/>
      <c r="AD14" s="927"/>
      <c r="AE14" s="930"/>
      <c r="AZ14" s="215">
        <v>6</v>
      </c>
      <c r="BA14" s="175" t="s">
        <v>769</v>
      </c>
      <c r="BF14" s="215" t="s">
        <v>821</v>
      </c>
    </row>
    <row r="15" spans="1:58" ht="18" customHeight="1" x14ac:dyDescent="0.15">
      <c r="C15" s="928"/>
      <c r="D15" s="929"/>
      <c r="E15" s="929"/>
      <c r="F15" s="929"/>
      <c r="G15" s="929"/>
      <c r="H15" s="929"/>
      <c r="I15" s="928"/>
      <c r="J15" s="929"/>
      <c r="K15" s="929"/>
      <c r="L15" s="929"/>
      <c r="M15" s="929"/>
      <c r="N15" s="929"/>
      <c r="O15" s="931"/>
      <c r="P15" s="928"/>
      <c r="Q15" s="929"/>
      <c r="R15" s="931"/>
      <c r="S15" s="948"/>
      <c r="T15" s="955"/>
      <c r="U15" s="956"/>
      <c r="V15" s="951"/>
      <c r="W15" s="949"/>
      <c r="X15" s="950"/>
      <c r="Y15" s="945"/>
      <c r="Z15" s="858"/>
      <c r="AA15" s="858"/>
      <c r="AB15" s="858"/>
      <c r="AC15" s="858"/>
      <c r="AD15" s="858"/>
      <c r="AE15" s="946"/>
      <c r="AZ15" s="215">
        <v>7</v>
      </c>
      <c r="BA15" s="175" t="s">
        <v>770</v>
      </c>
    </row>
    <row r="16" spans="1:58" ht="23.1" customHeight="1" x14ac:dyDescent="0.15">
      <c r="C16" s="924">
        <f>'1'!I39</f>
        <v>0</v>
      </c>
      <c r="D16" s="925"/>
      <c r="E16" s="925"/>
      <c r="F16" s="925"/>
      <c r="G16" s="925"/>
      <c r="H16" s="925"/>
      <c r="I16" s="291" t="str">
        <f>IF('1'!I40=0,"　",'1'!I40)</f>
        <v>　</v>
      </c>
      <c r="J16" s="292" t="str">
        <f>IF('1'!I40=0,"",'1'!K40)</f>
        <v/>
      </c>
      <c r="K16" s="293" t="str">
        <f>IF('1'!I40=0,"",'1'!L40)</f>
        <v/>
      </c>
      <c r="L16" s="292" t="str">
        <f>IF('1'!I40=0,"",'1'!N40)</f>
        <v/>
      </c>
      <c r="M16" s="293" t="str">
        <f>IF('1'!I40=0,"",'1'!O40)</f>
        <v/>
      </c>
      <c r="N16" s="292" t="str">
        <f>IF('1'!I40=0,"",'1'!Q40)</f>
        <v/>
      </c>
      <c r="O16" s="293" t="str">
        <f>IF('1'!I40=0,"",'1'!R40)</f>
        <v/>
      </c>
      <c r="P16" s="932" t="s">
        <v>310</v>
      </c>
      <c r="Q16" s="933"/>
      <c r="R16" s="934"/>
      <c r="S16" s="941"/>
      <c r="T16" s="937"/>
      <c r="U16" s="942"/>
      <c r="V16" s="952" t="s">
        <v>714</v>
      </c>
      <c r="W16" s="953"/>
      <c r="X16" s="954"/>
      <c r="Y16" s="294"/>
      <c r="Z16" s="129" t="s">
        <v>314</v>
      </c>
      <c r="AA16" s="298" t="str">
        <f>IF(BD9=0,"(　　)",VLOOKUP(BD9,AZ9:BA69,2))</f>
        <v>(　　)</v>
      </c>
      <c r="AB16" s="947" t="str">
        <f>IFERROR(VALUE(ASC('1'!U37&amp;'1'!V37&amp;'1'!W37&amp;'1'!X37&amp;'1'!Y37&amp;'1'!Z37)),"")</f>
        <v/>
      </c>
      <c r="AC16" s="947"/>
      <c r="AD16" s="947"/>
      <c r="AE16" s="216" t="s">
        <v>814</v>
      </c>
      <c r="AZ16" s="215">
        <v>8</v>
      </c>
      <c r="BA16" s="175" t="s">
        <v>771</v>
      </c>
    </row>
    <row r="17" spans="1:53" ht="23.1" customHeight="1" x14ac:dyDescent="0.15">
      <c r="C17" s="935"/>
      <c r="D17" s="936"/>
      <c r="E17" s="936"/>
      <c r="F17" s="936"/>
      <c r="G17" s="936"/>
      <c r="H17" s="936"/>
      <c r="I17" s="295"/>
      <c r="J17" s="296"/>
      <c r="K17" s="297"/>
      <c r="L17" s="296"/>
      <c r="M17" s="297"/>
      <c r="N17" s="296"/>
      <c r="O17" s="297"/>
      <c r="P17" s="932" t="s">
        <v>310</v>
      </c>
      <c r="Q17" s="933"/>
      <c r="R17" s="934"/>
      <c r="S17" s="941"/>
      <c r="T17" s="937"/>
      <c r="U17" s="942"/>
      <c r="V17" s="938"/>
      <c r="W17" s="939"/>
      <c r="X17" s="940"/>
      <c r="Y17" s="294"/>
      <c r="Z17" s="129" t="s">
        <v>314</v>
      </c>
      <c r="AA17" s="338" t="s">
        <v>851</v>
      </c>
      <c r="AB17" s="937"/>
      <c r="AC17" s="937"/>
      <c r="AD17" s="937"/>
      <c r="AE17" s="216" t="s">
        <v>814</v>
      </c>
      <c r="AZ17" s="215">
        <v>9</v>
      </c>
      <c r="BA17" s="175" t="s">
        <v>772</v>
      </c>
    </row>
    <row r="18" spans="1:53" ht="23.1" customHeight="1" x14ac:dyDescent="0.15">
      <c r="C18" s="935"/>
      <c r="D18" s="936"/>
      <c r="E18" s="936"/>
      <c r="F18" s="936"/>
      <c r="G18" s="936"/>
      <c r="H18" s="936"/>
      <c r="I18" s="295"/>
      <c r="J18" s="296"/>
      <c r="K18" s="297"/>
      <c r="L18" s="296"/>
      <c r="M18" s="297"/>
      <c r="N18" s="296"/>
      <c r="O18" s="297"/>
      <c r="P18" s="932" t="s">
        <v>310</v>
      </c>
      <c r="Q18" s="933"/>
      <c r="R18" s="934"/>
      <c r="S18" s="941"/>
      <c r="T18" s="937"/>
      <c r="U18" s="942"/>
      <c r="V18" s="938"/>
      <c r="W18" s="939"/>
      <c r="X18" s="940"/>
      <c r="Y18" s="294"/>
      <c r="Z18" s="129" t="s">
        <v>314</v>
      </c>
      <c r="AA18" s="338" t="s">
        <v>851</v>
      </c>
      <c r="AB18" s="937"/>
      <c r="AC18" s="937"/>
      <c r="AD18" s="937"/>
      <c r="AE18" s="216" t="s">
        <v>814</v>
      </c>
      <c r="AZ18" s="215">
        <v>10</v>
      </c>
      <c r="BA18" s="175" t="s">
        <v>773</v>
      </c>
    </row>
    <row r="19" spans="1:53" ht="23.1" customHeight="1" x14ac:dyDescent="0.15">
      <c r="C19" s="935"/>
      <c r="D19" s="936"/>
      <c r="E19" s="936"/>
      <c r="F19" s="936"/>
      <c r="G19" s="936"/>
      <c r="H19" s="936"/>
      <c r="I19" s="295"/>
      <c r="J19" s="296"/>
      <c r="K19" s="297"/>
      <c r="L19" s="296"/>
      <c r="M19" s="297"/>
      <c r="N19" s="296"/>
      <c r="O19" s="297"/>
      <c r="P19" s="932" t="s">
        <v>310</v>
      </c>
      <c r="Q19" s="933"/>
      <c r="R19" s="934"/>
      <c r="S19" s="941"/>
      <c r="T19" s="937"/>
      <c r="U19" s="942"/>
      <c r="V19" s="938"/>
      <c r="W19" s="939"/>
      <c r="X19" s="940"/>
      <c r="Y19" s="294"/>
      <c r="Z19" s="129" t="s">
        <v>314</v>
      </c>
      <c r="AA19" s="338" t="s">
        <v>851</v>
      </c>
      <c r="AB19" s="937"/>
      <c r="AC19" s="937"/>
      <c r="AD19" s="937"/>
      <c r="AE19" s="216" t="s">
        <v>814</v>
      </c>
      <c r="AZ19" s="215">
        <v>11</v>
      </c>
      <c r="BA19" s="175" t="s">
        <v>774</v>
      </c>
    </row>
    <row r="20" spans="1:53" ht="23.1" customHeight="1" x14ac:dyDescent="0.15">
      <c r="C20" s="935"/>
      <c r="D20" s="936"/>
      <c r="E20" s="936"/>
      <c r="F20" s="936"/>
      <c r="G20" s="936"/>
      <c r="H20" s="936"/>
      <c r="I20" s="295"/>
      <c r="J20" s="296"/>
      <c r="K20" s="297"/>
      <c r="L20" s="296"/>
      <c r="M20" s="297"/>
      <c r="N20" s="296"/>
      <c r="O20" s="297"/>
      <c r="P20" s="932" t="s">
        <v>310</v>
      </c>
      <c r="Q20" s="933"/>
      <c r="R20" s="934"/>
      <c r="S20" s="941"/>
      <c r="T20" s="937"/>
      <c r="U20" s="942"/>
      <c r="V20" s="938"/>
      <c r="W20" s="939"/>
      <c r="X20" s="940"/>
      <c r="Y20" s="294"/>
      <c r="Z20" s="129" t="s">
        <v>314</v>
      </c>
      <c r="AA20" s="338" t="s">
        <v>851</v>
      </c>
      <c r="AB20" s="937"/>
      <c r="AC20" s="937"/>
      <c r="AD20" s="937"/>
      <c r="AE20" s="216" t="s">
        <v>814</v>
      </c>
      <c r="AZ20" s="215">
        <v>12</v>
      </c>
      <c r="BA20" s="175" t="s">
        <v>775</v>
      </c>
    </row>
    <row r="21" spans="1:53" ht="23.1" customHeight="1" x14ac:dyDescent="0.15">
      <c r="C21" s="935"/>
      <c r="D21" s="936"/>
      <c r="E21" s="936"/>
      <c r="F21" s="936"/>
      <c r="G21" s="936"/>
      <c r="H21" s="936"/>
      <c r="I21" s="295"/>
      <c r="J21" s="296"/>
      <c r="K21" s="297"/>
      <c r="L21" s="296"/>
      <c r="M21" s="297"/>
      <c r="N21" s="296"/>
      <c r="O21" s="297"/>
      <c r="P21" s="932" t="s">
        <v>310</v>
      </c>
      <c r="Q21" s="933"/>
      <c r="R21" s="934"/>
      <c r="S21" s="941"/>
      <c r="T21" s="937"/>
      <c r="U21" s="942"/>
      <c r="V21" s="938"/>
      <c r="W21" s="939"/>
      <c r="X21" s="940"/>
      <c r="Y21" s="294"/>
      <c r="Z21" s="129" t="s">
        <v>314</v>
      </c>
      <c r="AA21" s="338" t="s">
        <v>851</v>
      </c>
      <c r="AB21" s="937"/>
      <c r="AC21" s="937"/>
      <c r="AD21" s="937"/>
      <c r="AE21" s="216" t="s">
        <v>814</v>
      </c>
      <c r="AZ21" s="215">
        <v>13</v>
      </c>
      <c r="BA21" s="175" t="s">
        <v>776</v>
      </c>
    </row>
    <row r="22" spans="1:53" ht="23.1" customHeight="1" x14ac:dyDescent="0.15">
      <c r="C22" s="935"/>
      <c r="D22" s="936"/>
      <c r="E22" s="936"/>
      <c r="F22" s="936"/>
      <c r="G22" s="936"/>
      <c r="H22" s="936"/>
      <c r="I22" s="295"/>
      <c r="J22" s="296"/>
      <c r="K22" s="297"/>
      <c r="L22" s="296"/>
      <c r="M22" s="297"/>
      <c r="N22" s="296"/>
      <c r="O22" s="297"/>
      <c r="P22" s="932" t="s">
        <v>310</v>
      </c>
      <c r="Q22" s="933"/>
      <c r="R22" s="934"/>
      <c r="S22" s="941"/>
      <c r="T22" s="937"/>
      <c r="U22" s="942"/>
      <c r="V22" s="938"/>
      <c r="W22" s="939"/>
      <c r="X22" s="940"/>
      <c r="Y22" s="294"/>
      <c r="Z22" s="129" t="s">
        <v>314</v>
      </c>
      <c r="AA22" s="338" t="s">
        <v>851</v>
      </c>
      <c r="AB22" s="937"/>
      <c r="AC22" s="937"/>
      <c r="AD22" s="937"/>
      <c r="AE22" s="216" t="s">
        <v>814</v>
      </c>
      <c r="AZ22" s="215">
        <v>14</v>
      </c>
      <c r="BA22" s="175" t="s">
        <v>777</v>
      </c>
    </row>
    <row r="23" spans="1:53" ht="23.1" customHeight="1" x14ac:dyDescent="0.15">
      <c r="C23" s="935"/>
      <c r="D23" s="936"/>
      <c r="E23" s="936"/>
      <c r="F23" s="936"/>
      <c r="G23" s="936"/>
      <c r="H23" s="936"/>
      <c r="I23" s="295"/>
      <c r="J23" s="296"/>
      <c r="K23" s="297"/>
      <c r="L23" s="296"/>
      <c r="M23" s="297"/>
      <c r="N23" s="296"/>
      <c r="O23" s="297"/>
      <c r="P23" s="932" t="s">
        <v>310</v>
      </c>
      <c r="Q23" s="933"/>
      <c r="R23" s="934"/>
      <c r="S23" s="941"/>
      <c r="T23" s="937"/>
      <c r="U23" s="942"/>
      <c r="V23" s="938"/>
      <c r="W23" s="939"/>
      <c r="X23" s="940"/>
      <c r="Y23" s="294"/>
      <c r="Z23" s="129" t="s">
        <v>314</v>
      </c>
      <c r="AA23" s="338" t="s">
        <v>851</v>
      </c>
      <c r="AB23" s="937"/>
      <c r="AC23" s="937"/>
      <c r="AD23" s="937"/>
      <c r="AE23" s="216" t="s">
        <v>814</v>
      </c>
      <c r="AZ23" s="215">
        <v>15</v>
      </c>
      <c r="BA23" s="175" t="s">
        <v>778</v>
      </c>
    </row>
    <row r="24" spans="1:53" ht="23.1" customHeight="1" x14ac:dyDescent="0.15">
      <c r="C24" s="935"/>
      <c r="D24" s="936"/>
      <c r="E24" s="936"/>
      <c r="F24" s="936"/>
      <c r="G24" s="936"/>
      <c r="H24" s="936"/>
      <c r="I24" s="295"/>
      <c r="J24" s="296"/>
      <c r="K24" s="297"/>
      <c r="L24" s="296"/>
      <c r="M24" s="297"/>
      <c r="N24" s="296"/>
      <c r="O24" s="297"/>
      <c r="P24" s="932" t="s">
        <v>310</v>
      </c>
      <c r="Q24" s="933"/>
      <c r="R24" s="934"/>
      <c r="S24" s="941"/>
      <c r="T24" s="937"/>
      <c r="U24" s="942"/>
      <c r="V24" s="938"/>
      <c r="W24" s="939"/>
      <c r="X24" s="940"/>
      <c r="Y24" s="294"/>
      <c r="Z24" s="129" t="s">
        <v>314</v>
      </c>
      <c r="AA24" s="338" t="s">
        <v>851</v>
      </c>
      <c r="AB24" s="937"/>
      <c r="AC24" s="937"/>
      <c r="AD24" s="937"/>
      <c r="AE24" s="216" t="s">
        <v>814</v>
      </c>
      <c r="AZ24" s="215">
        <v>16</v>
      </c>
      <c r="BA24" s="175" t="s">
        <v>779</v>
      </c>
    </row>
    <row r="25" spans="1:53" ht="23.1" customHeight="1" x14ac:dyDescent="0.15">
      <c r="C25" s="935"/>
      <c r="D25" s="936"/>
      <c r="E25" s="936"/>
      <c r="F25" s="936"/>
      <c r="G25" s="936"/>
      <c r="H25" s="936"/>
      <c r="I25" s="295"/>
      <c r="J25" s="296"/>
      <c r="K25" s="297"/>
      <c r="L25" s="296"/>
      <c r="M25" s="297"/>
      <c r="N25" s="296"/>
      <c r="O25" s="297"/>
      <c r="P25" s="932" t="s">
        <v>310</v>
      </c>
      <c r="Q25" s="933"/>
      <c r="R25" s="934"/>
      <c r="S25" s="941"/>
      <c r="T25" s="937"/>
      <c r="U25" s="942"/>
      <c r="V25" s="938"/>
      <c r="W25" s="939"/>
      <c r="X25" s="940"/>
      <c r="Y25" s="294"/>
      <c r="Z25" s="129" t="s">
        <v>314</v>
      </c>
      <c r="AA25" s="338" t="s">
        <v>851</v>
      </c>
      <c r="AB25" s="937"/>
      <c r="AC25" s="937"/>
      <c r="AD25" s="937"/>
      <c r="AE25" s="216" t="s">
        <v>814</v>
      </c>
      <c r="AZ25" s="215">
        <v>17</v>
      </c>
      <c r="BA25" s="175" t="s">
        <v>780</v>
      </c>
    </row>
    <row r="26" spans="1:53" ht="23.1" customHeight="1" x14ac:dyDescent="0.15">
      <c r="C26" s="935"/>
      <c r="D26" s="936"/>
      <c r="E26" s="936"/>
      <c r="F26" s="936"/>
      <c r="G26" s="936"/>
      <c r="H26" s="936"/>
      <c r="I26" s="295"/>
      <c r="J26" s="296"/>
      <c r="K26" s="297"/>
      <c r="L26" s="296"/>
      <c r="M26" s="297"/>
      <c r="N26" s="296"/>
      <c r="O26" s="297"/>
      <c r="P26" s="932" t="s">
        <v>310</v>
      </c>
      <c r="Q26" s="933"/>
      <c r="R26" s="934"/>
      <c r="S26" s="941"/>
      <c r="T26" s="937"/>
      <c r="U26" s="942"/>
      <c r="V26" s="938"/>
      <c r="W26" s="939"/>
      <c r="X26" s="940"/>
      <c r="Y26" s="294"/>
      <c r="Z26" s="129" t="s">
        <v>314</v>
      </c>
      <c r="AA26" s="338" t="s">
        <v>851</v>
      </c>
      <c r="AB26" s="937"/>
      <c r="AC26" s="937"/>
      <c r="AD26" s="937"/>
      <c r="AE26" s="216" t="s">
        <v>814</v>
      </c>
      <c r="AZ26" s="215">
        <v>18</v>
      </c>
      <c r="BA26" s="175" t="s">
        <v>781</v>
      </c>
    </row>
    <row r="27" spans="1:53" ht="23.1" customHeight="1" x14ac:dyDescent="0.15">
      <c r="C27" s="935"/>
      <c r="D27" s="936"/>
      <c r="E27" s="936"/>
      <c r="F27" s="936"/>
      <c r="G27" s="936"/>
      <c r="H27" s="936"/>
      <c r="I27" s="295"/>
      <c r="J27" s="296"/>
      <c r="K27" s="297"/>
      <c r="L27" s="296"/>
      <c r="M27" s="297"/>
      <c r="N27" s="296"/>
      <c r="O27" s="297"/>
      <c r="P27" s="932" t="s">
        <v>310</v>
      </c>
      <c r="Q27" s="933"/>
      <c r="R27" s="934"/>
      <c r="S27" s="941"/>
      <c r="T27" s="937"/>
      <c r="U27" s="942"/>
      <c r="V27" s="938"/>
      <c r="W27" s="939"/>
      <c r="X27" s="940"/>
      <c r="Y27" s="294"/>
      <c r="Z27" s="129" t="s">
        <v>314</v>
      </c>
      <c r="AA27" s="338" t="s">
        <v>851</v>
      </c>
      <c r="AB27" s="937"/>
      <c r="AC27" s="937"/>
      <c r="AD27" s="937"/>
      <c r="AE27" s="216" t="s">
        <v>814</v>
      </c>
      <c r="AZ27" s="215">
        <v>19</v>
      </c>
      <c r="BA27" s="175" t="s">
        <v>782</v>
      </c>
    </row>
    <row r="28" spans="1:53" ht="23.1" customHeight="1" x14ac:dyDescent="0.15">
      <c r="C28" s="935"/>
      <c r="D28" s="936"/>
      <c r="E28" s="936"/>
      <c r="F28" s="936"/>
      <c r="G28" s="936"/>
      <c r="H28" s="936"/>
      <c r="I28" s="295"/>
      <c r="J28" s="296"/>
      <c r="K28" s="297"/>
      <c r="L28" s="296"/>
      <c r="M28" s="297"/>
      <c r="N28" s="296"/>
      <c r="O28" s="297"/>
      <c r="P28" s="932" t="s">
        <v>310</v>
      </c>
      <c r="Q28" s="933"/>
      <c r="R28" s="934"/>
      <c r="S28" s="941"/>
      <c r="T28" s="937"/>
      <c r="U28" s="942"/>
      <c r="V28" s="938"/>
      <c r="W28" s="939"/>
      <c r="X28" s="940"/>
      <c r="Y28" s="294"/>
      <c r="Z28" s="129" t="s">
        <v>314</v>
      </c>
      <c r="AA28" s="338" t="s">
        <v>851</v>
      </c>
      <c r="AB28" s="937"/>
      <c r="AC28" s="937"/>
      <c r="AD28" s="937"/>
      <c r="AE28" s="216" t="s">
        <v>814</v>
      </c>
      <c r="AZ28" s="215">
        <v>20</v>
      </c>
      <c r="BA28" s="175" t="s">
        <v>783</v>
      </c>
    </row>
    <row r="29" spans="1:53" ht="23.1" customHeight="1" x14ac:dyDescent="0.15">
      <c r="C29" s="935"/>
      <c r="D29" s="936"/>
      <c r="E29" s="936"/>
      <c r="F29" s="936"/>
      <c r="G29" s="936"/>
      <c r="H29" s="936"/>
      <c r="I29" s="295"/>
      <c r="J29" s="296"/>
      <c r="K29" s="297"/>
      <c r="L29" s="296"/>
      <c r="M29" s="297"/>
      <c r="N29" s="296"/>
      <c r="O29" s="297"/>
      <c r="P29" s="932" t="s">
        <v>310</v>
      </c>
      <c r="Q29" s="933"/>
      <c r="R29" s="934"/>
      <c r="S29" s="941"/>
      <c r="T29" s="937"/>
      <c r="U29" s="942"/>
      <c r="V29" s="938"/>
      <c r="W29" s="939"/>
      <c r="X29" s="940"/>
      <c r="Y29" s="294"/>
      <c r="Z29" s="129" t="s">
        <v>314</v>
      </c>
      <c r="AA29" s="338" t="s">
        <v>851</v>
      </c>
      <c r="AB29" s="937"/>
      <c r="AC29" s="937"/>
      <c r="AD29" s="937"/>
      <c r="AE29" s="216" t="s">
        <v>814</v>
      </c>
      <c r="AF29" s="69" t="s">
        <v>20</v>
      </c>
      <c r="AG29" s="69"/>
      <c r="AZ29" s="215">
        <v>21</v>
      </c>
      <c r="BA29" s="175" t="s">
        <v>784</v>
      </c>
    </row>
    <row r="30" spans="1:53" ht="23.1" customHeight="1" x14ac:dyDescent="0.15">
      <c r="C30" s="935"/>
      <c r="D30" s="936"/>
      <c r="E30" s="936"/>
      <c r="F30" s="936"/>
      <c r="G30" s="936"/>
      <c r="H30" s="936"/>
      <c r="I30" s="295"/>
      <c r="J30" s="296"/>
      <c r="K30" s="297"/>
      <c r="L30" s="296"/>
      <c r="M30" s="297"/>
      <c r="N30" s="296"/>
      <c r="O30" s="297"/>
      <c r="P30" s="932" t="s">
        <v>310</v>
      </c>
      <c r="Q30" s="933"/>
      <c r="R30" s="934"/>
      <c r="S30" s="941"/>
      <c r="T30" s="937"/>
      <c r="U30" s="942"/>
      <c r="V30" s="938"/>
      <c r="W30" s="939"/>
      <c r="X30" s="940"/>
      <c r="Y30" s="294"/>
      <c r="Z30" s="129" t="s">
        <v>314</v>
      </c>
      <c r="AA30" s="338" t="s">
        <v>851</v>
      </c>
      <c r="AB30" s="937"/>
      <c r="AC30" s="937"/>
      <c r="AD30" s="937"/>
      <c r="AE30" s="216" t="s">
        <v>814</v>
      </c>
      <c r="AG30" s="127"/>
      <c r="AZ30" s="215">
        <v>22</v>
      </c>
      <c r="BA30" s="175" t="s">
        <v>785</v>
      </c>
    </row>
    <row r="31" spans="1:53" x14ac:dyDescent="0.1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Z31" s="215">
        <v>23</v>
      </c>
      <c r="BA31" s="175" t="s">
        <v>786</v>
      </c>
    </row>
    <row r="32" spans="1:53" x14ac:dyDescent="0.15">
      <c r="A32" s="28"/>
      <c r="B32" s="4" t="s">
        <v>742</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Z32" s="215">
        <v>24</v>
      </c>
      <c r="BA32" s="175" t="s">
        <v>787</v>
      </c>
    </row>
    <row r="33" spans="1:53" x14ac:dyDescent="0.15">
      <c r="A33" s="28"/>
      <c r="B33" s="28"/>
      <c r="C33" s="205">
        <v>1</v>
      </c>
      <c r="D33" s="967" t="s">
        <v>745</v>
      </c>
      <c r="E33" s="967"/>
      <c r="F33" s="967"/>
      <c r="G33" s="967"/>
      <c r="H33" s="967"/>
      <c r="I33" s="967"/>
      <c r="J33" s="967"/>
      <c r="K33" s="967"/>
      <c r="L33" s="967"/>
      <c r="M33" s="967"/>
      <c r="N33" s="967"/>
      <c r="O33" s="967"/>
      <c r="P33" s="967"/>
      <c r="Q33" s="967"/>
      <c r="R33" s="967"/>
      <c r="S33" s="967"/>
      <c r="T33" s="967"/>
      <c r="U33" s="967"/>
      <c r="V33" s="967"/>
      <c r="W33" s="967"/>
      <c r="X33" s="967"/>
      <c r="Y33" s="967"/>
      <c r="Z33" s="967"/>
      <c r="AA33" s="967"/>
      <c r="AB33" s="967"/>
      <c r="AC33" s="967"/>
      <c r="AD33" s="967"/>
      <c r="AE33" s="967"/>
      <c r="AF33" s="28"/>
      <c r="AZ33" s="215">
        <v>25</v>
      </c>
      <c r="BA33" s="175" t="s">
        <v>788</v>
      </c>
    </row>
    <row r="34" spans="1:53" x14ac:dyDescent="0.15">
      <c r="A34" s="28"/>
      <c r="B34" s="28"/>
      <c r="C34" s="205">
        <v>2</v>
      </c>
      <c r="D34" s="967" t="s">
        <v>746</v>
      </c>
      <c r="E34" s="967"/>
      <c r="F34" s="967"/>
      <c r="G34" s="967"/>
      <c r="H34" s="967"/>
      <c r="I34" s="967"/>
      <c r="J34" s="967"/>
      <c r="K34" s="967"/>
      <c r="L34" s="967"/>
      <c r="M34" s="967"/>
      <c r="N34" s="967"/>
      <c r="O34" s="967"/>
      <c r="P34" s="967"/>
      <c r="Q34" s="967"/>
      <c r="R34" s="967"/>
      <c r="S34" s="967"/>
      <c r="T34" s="967"/>
      <c r="U34" s="967"/>
      <c r="V34" s="967"/>
      <c r="W34" s="967"/>
      <c r="X34" s="967"/>
      <c r="Y34" s="967"/>
      <c r="Z34" s="967"/>
      <c r="AA34" s="967"/>
      <c r="AB34" s="967"/>
      <c r="AC34" s="967"/>
      <c r="AD34" s="967"/>
      <c r="AE34" s="967"/>
      <c r="AF34" s="28"/>
      <c r="AZ34" s="215">
        <v>26</v>
      </c>
      <c r="BA34" s="175" t="s">
        <v>789</v>
      </c>
    </row>
    <row r="35" spans="1:53" x14ac:dyDescent="0.15">
      <c r="A35" s="28"/>
      <c r="B35" s="28"/>
      <c r="C35" s="206">
        <v>3</v>
      </c>
      <c r="D35" s="957" t="s">
        <v>815</v>
      </c>
      <c r="E35" s="957"/>
      <c r="F35" s="957"/>
      <c r="G35" s="957"/>
      <c r="H35" s="957"/>
      <c r="I35" s="957"/>
      <c r="J35" s="957"/>
      <c r="K35" s="957"/>
      <c r="L35" s="957"/>
      <c r="M35" s="957"/>
      <c r="N35" s="957"/>
      <c r="O35" s="957"/>
      <c r="P35" s="957"/>
      <c r="Q35" s="957"/>
      <c r="R35" s="957"/>
      <c r="S35" s="957"/>
      <c r="T35" s="957"/>
      <c r="U35" s="957"/>
      <c r="V35" s="957"/>
      <c r="W35" s="957"/>
      <c r="X35" s="957"/>
      <c r="Y35" s="957"/>
      <c r="Z35" s="957"/>
      <c r="AA35" s="957"/>
      <c r="AB35" s="957"/>
      <c r="AC35" s="957"/>
      <c r="AD35" s="957"/>
      <c r="AE35" s="957"/>
      <c r="AF35" s="28"/>
      <c r="AZ35" s="215">
        <v>27</v>
      </c>
      <c r="BA35" s="175" t="s">
        <v>790</v>
      </c>
    </row>
    <row r="36" spans="1:53" x14ac:dyDescent="0.15">
      <c r="A36" s="28"/>
      <c r="B36" s="28"/>
      <c r="C36" s="206"/>
      <c r="D36" s="957"/>
      <c r="E36" s="957"/>
      <c r="F36" s="957"/>
      <c r="G36" s="957"/>
      <c r="H36" s="957"/>
      <c r="I36" s="957"/>
      <c r="J36" s="957"/>
      <c r="K36" s="957"/>
      <c r="L36" s="957"/>
      <c r="M36" s="957"/>
      <c r="N36" s="957"/>
      <c r="O36" s="957"/>
      <c r="P36" s="957"/>
      <c r="Q36" s="957"/>
      <c r="R36" s="957"/>
      <c r="S36" s="957"/>
      <c r="T36" s="957"/>
      <c r="U36" s="957"/>
      <c r="V36" s="957"/>
      <c r="W36" s="957"/>
      <c r="X36" s="957"/>
      <c r="Y36" s="957"/>
      <c r="Z36" s="957"/>
      <c r="AA36" s="957"/>
      <c r="AB36" s="957"/>
      <c r="AC36" s="957"/>
      <c r="AD36" s="957"/>
      <c r="AE36" s="957"/>
      <c r="AF36" s="28"/>
      <c r="AZ36" s="215">
        <v>28</v>
      </c>
      <c r="BA36" s="175" t="s">
        <v>791</v>
      </c>
    </row>
    <row r="37" spans="1:53" x14ac:dyDescent="0.15">
      <c r="A37" s="28"/>
      <c r="B37" s="28"/>
      <c r="C37" s="967" t="s">
        <v>816</v>
      </c>
      <c r="D37" s="967"/>
      <c r="E37" s="967"/>
      <c r="F37" s="967"/>
      <c r="G37" s="967"/>
      <c r="H37" s="967"/>
      <c r="I37" s="967"/>
      <c r="J37" s="967"/>
      <c r="K37" s="967"/>
      <c r="L37" s="967"/>
      <c r="M37" s="967"/>
      <c r="N37" s="967"/>
      <c r="O37" s="967"/>
      <c r="P37" s="967"/>
      <c r="Q37" s="967"/>
      <c r="R37" s="967"/>
      <c r="S37" s="967"/>
      <c r="T37" s="967"/>
      <c r="U37" s="967"/>
      <c r="V37" s="967"/>
      <c r="W37" s="967"/>
      <c r="X37" s="967"/>
      <c r="Y37" s="967"/>
      <c r="Z37" s="967"/>
      <c r="AA37" s="967"/>
      <c r="AB37" s="967"/>
      <c r="AC37" s="967"/>
      <c r="AD37" s="967"/>
      <c r="AE37" s="967"/>
      <c r="AF37" s="28"/>
      <c r="AZ37" s="215">
        <v>29</v>
      </c>
      <c r="BA37" s="175" t="s">
        <v>792</v>
      </c>
    </row>
    <row r="38" spans="1:53" x14ac:dyDescent="0.15">
      <c r="A38" s="28"/>
      <c r="B38" s="28"/>
      <c r="C38" s="206">
        <v>4</v>
      </c>
      <c r="D38" s="957" t="s">
        <v>743</v>
      </c>
      <c r="E38" s="957"/>
      <c r="F38" s="957"/>
      <c r="G38" s="957"/>
      <c r="H38" s="957"/>
      <c r="I38" s="957"/>
      <c r="J38" s="957"/>
      <c r="K38" s="957"/>
      <c r="L38" s="957"/>
      <c r="M38" s="957"/>
      <c r="N38" s="957"/>
      <c r="O38" s="957"/>
      <c r="P38" s="957"/>
      <c r="Q38" s="957"/>
      <c r="R38" s="957"/>
      <c r="S38" s="957"/>
      <c r="T38" s="957"/>
      <c r="U38" s="957"/>
      <c r="V38" s="957"/>
      <c r="W38" s="957"/>
      <c r="X38" s="957"/>
      <c r="Y38" s="957"/>
      <c r="Z38" s="957"/>
      <c r="AA38" s="957"/>
      <c r="AB38" s="957"/>
      <c r="AC38" s="957"/>
      <c r="AD38" s="957"/>
      <c r="AE38" s="957"/>
      <c r="AF38" s="28"/>
      <c r="AZ38" s="215">
        <v>30</v>
      </c>
      <c r="BA38" s="175" t="s">
        <v>793</v>
      </c>
    </row>
    <row r="39" spans="1:53" x14ac:dyDescent="0.15">
      <c r="A39" s="28"/>
      <c r="B39" s="28"/>
      <c r="C39" s="206"/>
      <c r="D39" s="957"/>
      <c r="E39" s="957"/>
      <c r="F39" s="957"/>
      <c r="G39" s="957"/>
      <c r="H39" s="957"/>
      <c r="I39" s="957"/>
      <c r="J39" s="957"/>
      <c r="K39" s="957"/>
      <c r="L39" s="957"/>
      <c r="M39" s="957"/>
      <c r="N39" s="957"/>
      <c r="O39" s="957"/>
      <c r="P39" s="957"/>
      <c r="Q39" s="957"/>
      <c r="R39" s="957"/>
      <c r="S39" s="957"/>
      <c r="T39" s="957"/>
      <c r="U39" s="957"/>
      <c r="V39" s="957"/>
      <c r="W39" s="957"/>
      <c r="X39" s="957"/>
      <c r="Y39" s="957"/>
      <c r="Z39" s="957"/>
      <c r="AA39" s="957"/>
      <c r="AB39" s="957"/>
      <c r="AC39" s="957"/>
      <c r="AD39" s="957"/>
      <c r="AE39" s="957"/>
      <c r="AF39" s="28"/>
      <c r="AZ39" s="215">
        <v>31</v>
      </c>
      <c r="BA39" s="175" t="s">
        <v>794</v>
      </c>
    </row>
    <row r="40" spans="1:53" x14ac:dyDescent="0.15">
      <c r="A40" s="28"/>
      <c r="B40" s="28"/>
      <c r="C40" s="206"/>
      <c r="D40" s="957"/>
      <c r="E40" s="957"/>
      <c r="F40" s="957"/>
      <c r="G40" s="957"/>
      <c r="H40" s="957"/>
      <c r="I40" s="957"/>
      <c r="J40" s="957"/>
      <c r="K40" s="957"/>
      <c r="L40" s="957"/>
      <c r="M40" s="957"/>
      <c r="N40" s="957"/>
      <c r="O40" s="957"/>
      <c r="P40" s="957"/>
      <c r="Q40" s="957"/>
      <c r="R40" s="957"/>
      <c r="S40" s="957"/>
      <c r="T40" s="957"/>
      <c r="U40" s="957"/>
      <c r="V40" s="957"/>
      <c r="W40" s="957"/>
      <c r="X40" s="957"/>
      <c r="Y40" s="957"/>
      <c r="Z40" s="957"/>
      <c r="AA40" s="957"/>
      <c r="AB40" s="957"/>
      <c r="AC40" s="957"/>
      <c r="AD40" s="957"/>
      <c r="AE40" s="957"/>
      <c r="AF40" s="28"/>
      <c r="AZ40" s="215">
        <v>32</v>
      </c>
      <c r="BA40" s="175" t="s">
        <v>795</v>
      </c>
    </row>
    <row r="41" spans="1:53" x14ac:dyDescent="0.15">
      <c r="A41" s="28"/>
      <c r="B41" s="28"/>
      <c r="C41" s="205">
        <v>5</v>
      </c>
      <c r="D41" s="967" t="s">
        <v>744</v>
      </c>
      <c r="E41" s="967"/>
      <c r="F41" s="967"/>
      <c r="G41" s="967"/>
      <c r="H41" s="967"/>
      <c r="I41" s="967"/>
      <c r="J41" s="967"/>
      <c r="K41" s="967"/>
      <c r="L41" s="967"/>
      <c r="M41" s="967"/>
      <c r="N41" s="967"/>
      <c r="O41" s="967"/>
      <c r="P41" s="967"/>
      <c r="Q41" s="967"/>
      <c r="R41" s="967"/>
      <c r="S41" s="967"/>
      <c r="T41" s="967"/>
      <c r="U41" s="967"/>
      <c r="V41" s="967"/>
      <c r="W41" s="967"/>
      <c r="X41" s="967"/>
      <c r="Y41" s="967"/>
      <c r="Z41" s="967"/>
      <c r="AA41" s="967"/>
      <c r="AB41" s="967"/>
      <c r="AC41" s="967"/>
      <c r="AD41" s="967"/>
      <c r="AE41" s="967"/>
      <c r="AF41" s="28"/>
      <c r="AZ41" s="215">
        <v>33</v>
      </c>
      <c r="BA41" s="175" t="s">
        <v>796</v>
      </c>
    </row>
    <row r="42" spans="1:53" x14ac:dyDescent="0.15">
      <c r="A42" s="28"/>
      <c r="B42" s="28"/>
      <c r="C42" s="205">
        <v>6</v>
      </c>
      <c r="D42" s="967" t="s">
        <v>747</v>
      </c>
      <c r="E42" s="967"/>
      <c r="F42" s="967"/>
      <c r="G42" s="967"/>
      <c r="H42" s="967"/>
      <c r="I42" s="967"/>
      <c r="J42" s="967"/>
      <c r="K42" s="967"/>
      <c r="L42" s="967"/>
      <c r="M42" s="967"/>
      <c r="N42" s="967"/>
      <c r="O42" s="967"/>
      <c r="P42" s="967"/>
      <c r="Q42" s="967"/>
      <c r="R42" s="967"/>
      <c r="S42" s="967"/>
      <c r="T42" s="967"/>
      <c r="U42" s="967"/>
      <c r="V42" s="967"/>
      <c r="W42" s="967"/>
      <c r="X42" s="967"/>
      <c r="Y42" s="967"/>
      <c r="Z42" s="967"/>
      <c r="AA42" s="967"/>
      <c r="AB42" s="967"/>
      <c r="AC42" s="967"/>
      <c r="AD42" s="967"/>
      <c r="AE42" s="967"/>
      <c r="AF42" s="28"/>
      <c r="AZ42" s="215">
        <v>34</v>
      </c>
      <c r="BA42" s="175" t="s">
        <v>797</v>
      </c>
    </row>
    <row r="43" spans="1:53" x14ac:dyDescent="0.1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Z43" s="215">
        <v>35</v>
      </c>
      <c r="BA43" s="175" t="s">
        <v>798</v>
      </c>
    </row>
    <row r="44" spans="1:53" x14ac:dyDescent="0.1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Z44" s="215">
        <v>36</v>
      </c>
      <c r="BA44" s="175" t="s">
        <v>799</v>
      </c>
    </row>
    <row r="45" spans="1:53" x14ac:dyDescent="0.1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Z45" s="215">
        <v>37</v>
      </c>
      <c r="BA45" s="175" t="s">
        <v>800</v>
      </c>
    </row>
    <row r="46" spans="1:53" x14ac:dyDescent="0.1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Z46" s="215">
        <v>38</v>
      </c>
      <c r="BA46" s="175" t="s">
        <v>801</v>
      </c>
    </row>
    <row r="47" spans="1:53" x14ac:dyDescent="0.1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Z47" s="215">
        <v>39</v>
      </c>
      <c r="BA47" s="175" t="s">
        <v>802</v>
      </c>
    </row>
    <row r="48" spans="1:53" x14ac:dyDescent="0.1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Z48" s="215">
        <v>40</v>
      </c>
      <c r="BA48" s="175" t="s">
        <v>803</v>
      </c>
    </row>
    <row r="49" spans="1:53" x14ac:dyDescent="0.1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Z49" s="215">
        <v>41</v>
      </c>
      <c r="BA49" s="175" t="s">
        <v>804</v>
      </c>
    </row>
    <row r="50" spans="1:53" x14ac:dyDescent="0.1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Z50" s="215">
        <v>42</v>
      </c>
      <c r="BA50" s="175" t="s">
        <v>805</v>
      </c>
    </row>
    <row r="51" spans="1:53" x14ac:dyDescent="0.1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Z51" s="215">
        <v>43</v>
      </c>
      <c r="BA51" s="175" t="s">
        <v>806</v>
      </c>
    </row>
    <row r="52" spans="1:53" x14ac:dyDescent="0.1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Z52" s="215">
        <v>44</v>
      </c>
      <c r="BA52" s="175" t="s">
        <v>807</v>
      </c>
    </row>
    <row r="53" spans="1:53" x14ac:dyDescent="0.1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Z53" s="215">
        <v>45</v>
      </c>
      <c r="BA53" s="175" t="s">
        <v>808</v>
      </c>
    </row>
    <row r="54" spans="1:53" x14ac:dyDescent="0.1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Z54" s="215">
        <v>46</v>
      </c>
      <c r="BA54" s="175" t="s">
        <v>809</v>
      </c>
    </row>
    <row r="55" spans="1:53" x14ac:dyDescent="0.1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Z55" s="215">
        <v>47</v>
      </c>
      <c r="BA55" s="175" t="s">
        <v>810</v>
      </c>
    </row>
    <row r="56" spans="1:53" x14ac:dyDescent="0.1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Z56" s="215">
        <v>51</v>
      </c>
      <c r="BA56" s="175" t="s">
        <v>764</v>
      </c>
    </row>
    <row r="57" spans="1:53" x14ac:dyDescent="0.1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Z57" s="215">
        <v>52</v>
      </c>
      <c r="BA57" s="175" t="s">
        <v>764</v>
      </c>
    </row>
    <row r="58" spans="1:53" x14ac:dyDescent="0.1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Z58" s="215">
        <v>53</v>
      </c>
      <c r="BA58" s="175" t="s">
        <v>764</v>
      </c>
    </row>
    <row r="59" spans="1:53" x14ac:dyDescent="0.1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Z59" s="215">
        <v>54</v>
      </c>
      <c r="BA59" s="175" t="s">
        <v>764</v>
      </c>
    </row>
    <row r="60" spans="1:53" x14ac:dyDescent="0.1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Z60" s="215">
        <v>55</v>
      </c>
      <c r="BA60" s="175" t="s">
        <v>764</v>
      </c>
    </row>
    <row r="61" spans="1:53" x14ac:dyDescent="0.1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Z61" s="215">
        <v>56</v>
      </c>
      <c r="BA61" s="175" t="s">
        <v>764</v>
      </c>
    </row>
    <row r="62" spans="1:53" x14ac:dyDescent="0.1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Z62" s="215">
        <v>57</v>
      </c>
      <c r="BA62" s="175" t="s">
        <v>764</v>
      </c>
    </row>
    <row r="63" spans="1:53" x14ac:dyDescent="0.1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Z63" s="215">
        <v>58</v>
      </c>
      <c r="BA63" s="175" t="s">
        <v>764</v>
      </c>
    </row>
    <row r="64" spans="1:53" x14ac:dyDescent="0.1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Z64" s="215">
        <v>59</v>
      </c>
      <c r="BA64" s="175" t="s">
        <v>764</v>
      </c>
    </row>
    <row r="65" spans="1:53" x14ac:dyDescent="0.1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Z65" s="215">
        <v>60</v>
      </c>
      <c r="BA65" s="175" t="s">
        <v>764</v>
      </c>
    </row>
    <row r="66" spans="1:53" x14ac:dyDescent="0.1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Z66" s="215">
        <v>61</v>
      </c>
      <c r="BA66" s="175" t="s">
        <v>764</v>
      </c>
    </row>
    <row r="67" spans="1:53" x14ac:dyDescent="0.1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Z67" s="215">
        <v>62</v>
      </c>
      <c r="BA67" s="175" t="s">
        <v>764</v>
      </c>
    </row>
    <row r="68" spans="1:53" x14ac:dyDescent="0.1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Z68" s="215">
        <v>63</v>
      </c>
      <c r="BA68" s="175" t="s">
        <v>764</v>
      </c>
    </row>
    <row r="69" spans="1:53" x14ac:dyDescent="0.1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Z69" s="215">
        <v>64</v>
      </c>
      <c r="BA69" s="175" t="s">
        <v>764</v>
      </c>
    </row>
    <row r="70" spans="1:53" x14ac:dyDescent="0.1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Z70" s="215"/>
      <c r="BA70" s="175"/>
    </row>
    <row r="71" spans="1:53" x14ac:dyDescent="0.1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1:53" x14ac:dyDescent="0.1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1:53" x14ac:dyDescent="0.1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1:53" x14ac:dyDescent="0.1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53" x14ac:dyDescent="0.1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53" x14ac:dyDescent="0.1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53" x14ac:dyDescent="0.1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53" x14ac:dyDescent="0.1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53" x14ac:dyDescent="0.1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53" x14ac:dyDescent="0.1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x14ac:dyDescent="0.1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x14ac:dyDescent="0.1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x14ac:dyDescent="0.1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x14ac:dyDescent="0.1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x14ac:dyDescent="0.1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x14ac:dyDescent="0.1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x14ac:dyDescent="0.1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x14ac:dyDescent="0.1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x14ac:dyDescent="0.1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x14ac:dyDescent="0.1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x14ac:dyDescent="0.1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x14ac:dyDescent="0.1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x14ac:dyDescent="0.1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x14ac:dyDescent="0.1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x14ac:dyDescent="0.1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x14ac:dyDescent="0.1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x14ac:dyDescent="0.1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x14ac:dyDescent="0.1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x14ac:dyDescent="0.1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x14ac:dyDescent="0.1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x14ac:dyDescent="0.1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1:32" x14ac:dyDescent="0.1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1:32" x14ac:dyDescent="0.1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1:32" x14ac:dyDescent="0.1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1:32" x14ac:dyDescent="0.1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1:32" x14ac:dyDescent="0.1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1:32" x14ac:dyDescent="0.1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1:32" x14ac:dyDescent="0.1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1:32" x14ac:dyDescent="0.1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1:32" x14ac:dyDescent="0.1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1:32" x14ac:dyDescent="0.1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1:32" x14ac:dyDescent="0.1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1:32" x14ac:dyDescent="0.1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1:32" x14ac:dyDescent="0.1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1:32" x14ac:dyDescent="0.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1:32" x14ac:dyDescent="0.1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1:32" x14ac:dyDescent="0.1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1:32" x14ac:dyDescent="0.1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1:32" x14ac:dyDescent="0.1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1:32" x14ac:dyDescent="0.1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1:32" x14ac:dyDescent="0.1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1:32" x14ac:dyDescent="0.1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1:32" x14ac:dyDescent="0.1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1:32" x14ac:dyDescent="0.1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1:32" x14ac:dyDescent="0.1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1:32" x14ac:dyDescent="0.1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1:32" x14ac:dyDescent="0.1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1:32" x14ac:dyDescent="0.1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1:32" x14ac:dyDescent="0.1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1:32" x14ac:dyDescent="0.1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1:32" x14ac:dyDescent="0.1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1:32" x14ac:dyDescent="0.1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1:32" x14ac:dyDescent="0.1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1:32" x14ac:dyDescent="0.1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1:32" x14ac:dyDescent="0.1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1:32" x14ac:dyDescent="0.1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1:32" x14ac:dyDescent="0.1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1:32" x14ac:dyDescent="0.1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1:32" x14ac:dyDescent="0.1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1:32" x14ac:dyDescent="0.1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1:32" x14ac:dyDescent="0.1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1:32" x14ac:dyDescent="0.1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1:32" x14ac:dyDescent="0.1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1:32" x14ac:dyDescent="0.1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1:32" x14ac:dyDescent="0.1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1:32" x14ac:dyDescent="0.1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1:32" x14ac:dyDescent="0.1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1:32" x14ac:dyDescent="0.1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1:32" x14ac:dyDescent="0.1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1:32" x14ac:dyDescent="0.1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1:32" x14ac:dyDescent="0.1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1:32" x14ac:dyDescent="0.1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1:32" x14ac:dyDescent="0.1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1:32" x14ac:dyDescent="0.1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1:32" x14ac:dyDescent="0.1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1:32" x14ac:dyDescent="0.1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1:32" x14ac:dyDescent="0.1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1:32" x14ac:dyDescent="0.1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1:32" x14ac:dyDescent="0.1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1:32" x14ac:dyDescent="0.1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1:32" x14ac:dyDescent="0.1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1:32" x14ac:dyDescent="0.1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1:32" x14ac:dyDescent="0.1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pans="1:32" x14ac:dyDescent="0.1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row>
    <row r="165" spans="1:32" x14ac:dyDescent="0.1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row>
    <row r="166" spans="1:32" x14ac:dyDescent="0.1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row>
    <row r="167" spans="1:32" x14ac:dyDescent="0.1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row>
    <row r="168" spans="1:32" x14ac:dyDescent="0.1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row>
    <row r="169" spans="1:32" x14ac:dyDescent="0.1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row>
    <row r="170" spans="1:32" x14ac:dyDescent="0.1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row>
    <row r="171" spans="1:32" x14ac:dyDescent="0.1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row>
    <row r="172" spans="1:32" x14ac:dyDescent="0.1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row>
    <row r="173" spans="1:32" x14ac:dyDescent="0.1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row>
    <row r="174" spans="1:32" x14ac:dyDescent="0.1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row>
    <row r="175" spans="1:32" x14ac:dyDescent="0.1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row>
    <row r="176" spans="1:32" x14ac:dyDescent="0.1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row>
    <row r="177" spans="1:32" x14ac:dyDescent="0.1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row>
    <row r="178" spans="1:32" x14ac:dyDescent="0.1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row>
    <row r="179" spans="1:32" x14ac:dyDescent="0.1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row>
    <row r="180" spans="1:32" x14ac:dyDescent="0.1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row>
    <row r="181" spans="1:32" x14ac:dyDescent="0.1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row>
    <row r="182" spans="1:32" x14ac:dyDescent="0.1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row>
    <row r="183" spans="1:32" x14ac:dyDescent="0.1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row>
    <row r="184" spans="1:32" x14ac:dyDescent="0.1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row>
    <row r="185" spans="1:32" x14ac:dyDescent="0.1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row>
    <row r="186" spans="1:32" x14ac:dyDescent="0.1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row>
    <row r="187" spans="1:32" x14ac:dyDescent="0.1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row>
    <row r="188" spans="1:32" x14ac:dyDescent="0.1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row>
    <row r="189" spans="1:32" x14ac:dyDescent="0.1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row>
    <row r="190" spans="1:32" x14ac:dyDescent="0.1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row>
    <row r="191" spans="1:32" x14ac:dyDescent="0.1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row>
    <row r="192" spans="1:32" x14ac:dyDescent="0.1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row>
    <row r="193" spans="1:32" x14ac:dyDescent="0.1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row>
    <row r="194" spans="1:32" x14ac:dyDescent="0.1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row>
    <row r="195" spans="1:32" x14ac:dyDescent="0.1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row>
    <row r="196" spans="1:32" x14ac:dyDescent="0.1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row>
    <row r="197" spans="1:32" x14ac:dyDescent="0.1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row>
    <row r="198" spans="1:32" x14ac:dyDescent="0.1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row>
    <row r="199" spans="1:32" x14ac:dyDescent="0.1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row>
    <row r="200" spans="1:32" x14ac:dyDescent="0.1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row>
    <row r="201" spans="1:32" x14ac:dyDescent="0.1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row>
    <row r="202" spans="1:32" x14ac:dyDescent="0.1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row>
    <row r="203" spans="1:32" x14ac:dyDescent="0.1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row>
    <row r="204" spans="1:32" x14ac:dyDescent="0.1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row>
    <row r="205" spans="1:32" x14ac:dyDescent="0.1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row>
    <row r="206" spans="1:32" x14ac:dyDescent="0.1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row>
    <row r="207" spans="1:32" x14ac:dyDescent="0.1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row>
    <row r="208" spans="1:32" x14ac:dyDescent="0.1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row>
    <row r="209" spans="1:32" x14ac:dyDescent="0.1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row>
    <row r="210" spans="1:32" x14ac:dyDescent="0.1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row>
    <row r="211" spans="1:32" x14ac:dyDescent="0.1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row>
    <row r="212" spans="1:32" x14ac:dyDescent="0.1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row>
    <row r="213" spans="1:32" x14ac:dyDescent="0.1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row>
    <row r="214" spans="1:32" x14ac:dyDescent="0.1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row>
    <row r="215" spans="1:32" x14ac:dyDescent="0.1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row>
    <row r="216" spans="1:32" x14ac:dyDescent="0.1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row>
    <row r="217" spans="1:32" x14ac:dyDescent="0.1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row>
    <row r="218" spans="1:32" x14ac:dyDescent="0.1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row>
    <row r="219" spans="1:32" x14ac:dyDescent="0.1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row>
    <row r="220" spans="1:32" x14ac:dyDescent="0.1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row>
    <row r="221" spans="1:32" x14ac:dyDescent="0.1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row>
    <row r="222" spans="1:32" x14ac:dyDescent="0.1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row>
    <row r="223" spans="1:32" x14ac:dyDescent="0.1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row>
    <row r="224" spans="1:32" x14ac:dyDescent="0.1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row>
    <row r="225" spans="1:32" x14ac:dyDescent="0.1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row>
    <row r="226" spans="1:32" x14ac:dyDescent="0.1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row>
    <row r="227" spans="1:32" x14ac:dyDescent="0.1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row>
    <row r="228" spans="1:32" x14ac:dyDescent="0.1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row>
    <row r="229" spans="1:32" x14ac:dyDescent="0.1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row>
    <row r="230" spans="1:32" x14ac:dyDescent="0.1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row>
    <row r="231" spans="1:32" x14ac:dyDescent="0.1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row>
    <row r="232" spans="1:32" x14ac:dyDescent="0.1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row>
    <row r="233" spans="1:32" x14ac:dyDescent="0.1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row>
    <row r="234" spans="1:32" x14ac:dyDescent="0.1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row>
    <row r="235" spans="1:32" x14ac:dyDescent="0.1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row>
    <row r="236" spans="1:32" x14ac:dyDescent="0.1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row>
    <row r="237" spans="1:32" x14ac:dyDescent="0.1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row>
    <row r="238" spans="1:32" x14ac:dyDescent="0.1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row>
    <row r="239" spans="1:32" x14ac:dyDescent="0.1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row>
    <row r="240" spans="1:32" x14ac:dyDescent="0.1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row>
    <row r="241" spans="1:32" x14ac:dyDescent="0.1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row>
    <row r="242" spans="1:32" x14ac:dyDescent="0.1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row>
    <row r="243" spans="1:32" x14ac:dyDescent="0.1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row>
    <row r="244" spans="1:32" x14ac:dyDescent="0.1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row>
  </sheetData>
  <mergeCells count="97">
    <mergeCell ref="AH6:AU8"/>
    <mergeCell ref="D41:AE41"/>
    <mergeCell ref="D42:AE42"/>
    <mergeCell ref="C37:AE37"/>
    <mergeCell ref="C29:H29"/>
    <mergeCell ref="AB29:AD29"/>
    <mergeCell ref="C30:H30"/>
    <mergeCell ref="AB30:AD30"/>
    <mergeCell ref="V29:X29"/>
    <mergeCell ref="V30:X30"/>
    <mergeCell ref="P29:R29"/>
    <mergeCell ref="P30:R30"/>
    <mergeCell ref="S29:U29"/>
    <mergeCell ref="S30:U30"/>
    <mergeCell ref="D33:AE33"/>
    <mergeCell ref="D34:AE34"/>
    <mergeCell ref="D35:AE36"/>
    <mergeCell ref="D38:AE40"/>
    <mergeCell ref="C26:H26"/>
    <mergeCell ref="AB26:AD26"/>
    <mergeCell ref="C27:H27"/>
    <mergeCell ref="AB27:AD27"/>
    <mergeCell ref="C28:H28"/>
    <mergeCell ref="AB28:AD28"/>
    <mergeCell ref="V28:X28"/>
    <mergeCell ref="V26:X26"/>
    <mergeCell ref="V27:X27"/>
    <mergeCell ref="P26:R26"/>
    <mergeCell ref="P28:R28"/>
    <mergeCell ref="P27:R27"/>
    <mergeCell ref="S26:U26"/>
    <mergeCell ref="S27:U27"/>
    <mergeCell ref="S28:U28"/>
    <mergeCell ref="V22:X22"/>
    <mergeCell ref="C23:H23"/>
    <mergeCell ref="AB23:AD23"/>
    <mergeCell ref="C24:H24"/>
    <mergeCell ref="AB24:AD24"/>
    <mergeCell ref="C22:H22"/>
    <mergeCell ref="AB22:AD22"/>
    <mergeCell ref="P22:R22"/>
    <mergeCell ref="S22:U22"/>
    <mergeCell ref="C25:H25"/>
    <mergeCell ref="AB25:AD25"/>
    <mergeCell ref="V23:X23"/>
    <mergeCell ref="V24:X24"/>
    <mergeCell ref="V25:X25"/>
    <mergeCell ref="P25:R25"/>
    <mergeCell ref="P23:R23"/>
    <mergeCell ref="P24:R24"/>
    <mergeCell ref="S24:U24"/>
    <mergeCell ref="S25:U25"/>
    <mergeCell ref="S23:U23"/>
    <mergeCell ref="Y14:AE15"/>
    <mergeCell ref="AB16:AD16"/>
    <mergeCell ref="V14:X15"/>
    <mergeCell ref="V16:X16"/>
    <mergeCell ref="S14:U15"/>
    <mergeCell ref="S16:U16"/>
    <mergeCell ref="C20:H20"/>
    <mergeCell ref="AB20:AD20"/>
    <mergeCell ref="C21:H21"/>
    <mergeCell ref="AB21:AD21"/>
    <mergeCell ref="P19:R19"/>
    <mergeCell ref="P20:R20"/>
    <mergeCell ref="P21:R21"/>
    <mergeCell ref="S20:U20"/>
    <mergeCell ref="S21:U21"/>
    <mergeCell ref="C19:H19"/>
    <mergeCell ref="AB19:AD19"/>
    <mergeCell ref="V19:X19"/>
    <mergeCell ref="S19:U19"/>
    <mergeCell ref="V20:X20"/>
    <mergeCell ref="V21:X21"/>
    <mergeCell ref="A3:AF3"/>
    <mergeCell ref="A4:AF5"/>
    <mergeCell ref="AD1:AF1"/>
    <mergeCell ref="I13:X13"/>
    <mergeCell ref="M7:O7"/>
    <mergeCell ref="K9:Y9"/>
    <mergeCell ref="K11:L11"/>
    <mergeCell ref="X11:Y11"/>
    <mergeCell ref="P17:R17"/>
    <mergeCell ref="P18:R18"/>
    <mergeCell ref="C17:H17"/>
    <mergeCell ref="AB17:AD17"/>
    <mergeCell ref="C18:H18"/>
    <mergeCell ref="AB18:AD18"/>
    <mergeCell ref="V17:X17"/>
    <mergeCell ref="V18:X18"/>
    <mergeCell ref="S17:U17"/>
    <mergeCell ref="S18:U18"/>
    <mergeCell ref="C16:H16"/>
    <mergeCell ref="C14:H15"/>
    <mergeCell ref="I14:O15"/>
    <mergeCell ref="P14:R15"/>
    <mergeCell ref="P16:R16"/>
  </mergeCells>
  <phoneticPr fontId="4"/>
  <dataValidations count="6">
    <dataValidation type="list" allowBlank="1" showInputMessage="1" showErrorMessage="1" sqref="Y16:Y30" xr:uid="{00000000-0002-0000-0C00-000000000000}">
      <formula1>"　,〇"</formula1>
    </dataValidation>
    <dataValidation type="list" allowBlank="1" showInputMessage="1" showErrorMessage="1" sqref="P16:R30" xr:uid="{00000000-0002-0000-0C00-000001000000}">
      <formula1>"1.男 2.女,1.男,2.女"</formula1>
    </dataValidation>
    <dataValidation type="list" allowBlank="1" showInputMessage="1" showErrorMessage="1" sqref="I16:I30" xr:uid="{00000000-0002-0000-0C00-000002000000}">
      <formula1>"　,S,H"</formula1>
    </dataValidation>
    <dataValidation type="list" allowBlank="1" showInputMessage="1" showErrorMessage="1" sqref="AA17:AA30" xr:uid="{00000000-0002-0000-0C00-000003000000}">
      <formula1>$BA$8:$BA$55</formula1>
    </dataValidation>
    <dataValidation type="list" allowBlank="1" showInputMessage="1" sqref="AA16" xr:uid="{00000000-0002-0000-0C00-000004000000}">
      <formula1>$BA$8:$BA$55</formula1>
    </dataValidation>
    <dataValidation type="list" allowBlank="1" showInputMessage="1" sqref="V16:X30" xr:uid="{00000000-0002-0000-0C00-000005000000}">
      <formula1>$BF$9:$BF$14</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verticalDpi="300" r:id="rId1"/>
  <headerFooter alignWithMargins="0">
    <oddFooter>&amp;C&amp;"ＭＳ 明朝,標準"&amp;10&amp;A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BF254"/>
  <sheetViews>
    <sheetView showGridLines="0" zoomScale="120" zoomScaleNormal="120" workbookViewId="0"/>
  </sheetViews>
  <sheetFormatPr defaultRowHeight="13.5" x14ac:dyDescent="0.15"/>
  <cols>
    <col min="1" max="25" width="2.875" style="1" customWidth="1"/>
    <col min="26" max="26" width="1.625" style="1" customWidth="1"/>
    <col min="27" max="27" width="5.375" style="1" customWidth="1"/>
    <col min="28" max="28" width="1.625" style="1" customWidth="1"/>
    <col min="29" max="52" width="2.875" style="1" customWidth="1"/>
    <col min="53" max="53" width="2.875" style="130" customWidth="1"/>
    <col min="54" max="79" width="2.875" style="1" customWidth="1"/>
    <col min="80" max="16384" width="9" style="1"/>
  </cols>
  <sheetData>
    <row r="1" spans="1:58" x14ac:dyDescent="0.15">
      <c r="A1" s="28"/>
      <c r="B1" s="28"/>
      <c r="C1" s="28"/>
      <c r="D1" s="28"/>
      <c r="E1" s="28"/>
      <c r="F1" s="28"/>
      <c r="G1" s="28"/>
      <c r="H1" s="28"/>
      <c r="I1" s="28"/>
      <c r="J1" s="28"/>
      <c r="K1" s="28"/>
      <c r="L1" s="28"/>
      <c r="M1" s="28"/>
      <c r="N1" s="28"/>
      <c r="O1" s="28"/>
      <c r="P1" s="28"/>
      <c r="Q1" s="28"/>
      <c r="R1" s="28"/>
      <c r="S1" s="28"/>
      <c r="T1" s="28"/>
      <c r="U1" s="28"/>
      <c r="V1" s="28"/>
      <c r="W1" s="28"/>
      <c r="X1" s="28"/>
      <c r="Y1" s="28"/>
      <c r="Z1" s="28"/>
      <c r="AD1" s="943" t="s">
        <v>719</v>
      </c>
      <c r="AE1" s="943"/>
      <c r="AF1" s="943"/>
    </row>
    <row r="2" spans="1:58" ht="16.5" customHeight="1" x14ac:dyDescent="0.15">
      <c r="A2" s="28"/>
      <c r="B2" s="28"/>
      <c r="C2" s="28"/>
      <c r="D2" s="28"/>
      <c r="E2" s="28"/>
      <c r="F2" s="28"/>
      <c r="G2" s="28"/>
      <c r="H2" s="28"/>
      <c r="I2" s="28"/>
      <c r="J2" s="28"/>
      <c r="K2" s="28"/>
      <c r="L2" s="28"/>
      <c r="M2" s="28"/>
      <c r="R2" s="28"/>
      <c r="S2" s="28"/>
      <c r="T2" s="28"/>
      <c r="U2" s="28"/>
      <c r="V2" s="28"/>
      <c r="W2" s="28"/>
      <c r="X2" s="28"/>
      <c r="Y2" s="30"/>
      <c r="Z2" s="30"/>
      <c r="AD2" s="32">
        <v>1</v>
      </c>
      <c r="AE2" s="20">
        <v>7</v>
      </c>
      <c r="AF2" s="35">
        <v>0</v>
      </c>
      <c r="AH2" s="339" t="s">
        <v>715</v>
      </c>
    </row>
    <row r="3" spans="1:58" ht="15" customHeight="1" x14ac:dyDescent="0.15">
      <c r="A3" s="858" t="s">
        <v>872</v>
      </c>
      <c r="B3" s="858"/>
      <c r="C3" s="858"/>
      <c r="D3" s="858"/>
      <c r="E3" s="858"/>
      <c r="F3" s="858"/>
      <c r="G3" s="858"/>
      <c r="H3" s="858"/>
      <c r="I3" s="858"/>
      <c r="J3" s="858"/>
      <c r="K3" s="858"/>
      <c r="L3" s="858"/>
      <c r="M3" s="858"/>
      <c r="N3" s="858"/>
      <c r="O3" s="858"/>
      <c r="P3" s="858"/>
      <c r="Q3" s="858"/>
      <c r="R3" s="858"/>
      <c r="S3" s="858"/>
      <c r="T3" s="858"/>
      <c r="U3" s="858"/>
      <c r="V3" s="858"/>
      <c r="W3" s="858"/>
      <c r="X3" s="858"/>
      <c r="Y3" s="858"/>
      <c r="Z3" s="858"/>
      <c r="AA3" s="858"/>
      <c r="AB3" s="858"/>
      <c r="AC3" s="858"/>
      <c r="AD3" s="858"/>
      <c r="AE3" s="858"/>
      <c r="AF3" s="858"/>
      <c r="AH3" s="339" t="s">
        <v>716</v>
      </c>
    </row>
    <row r="4" spans="1:58" ht="14.25" customHeight="1" x14ac:dyDescent="0.15">
      <c r="A4" s="886" t="s">
        <v>128</v>
      </c>
      <c r="B4" s="886"/>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row>
    <row r="5" spans="1:58" ht="9" customHeight="1" thickBot="1" x14ac:dyDescent="0.2">
      <c r="A5" s="886"/>
      <c r="B5" s="886"/>
      <c r="C5" s="886"/>
      <c r="D5" s="886"/>
      <c r="E5" s="886"/>
      <c r="F5" s="886"/>
      <c r="G5" s="886"/>
      <c r="H5" s="886"/>
      <c r="I5" s="886"/>
      <c r="J5" s="886"/>
      <c r="K5" s="886"/>
      <c r="L5" s="886"/>
      <c r="M5" s="886"/>
      <c r="N5" s="886"/>
      <c r="O5" s="886"/>
      <c r="P5" s="886"/>
      <c r="Q5" s="886"/>
      <c r="R5" s="886"/>
      <c r="S5" s="886"/>
      <c r="T5" s="886"/>
      <c r="U5" s="886"/>
      <c r="V5" s="886"/>
      <c r="W5" s="886"/>
      <c r="X5" s="886"/>
      <c r="Y5" s="886"/>
      <c r="Z5" s="886"/>
      <c r="AA5" s="886"/>
      <c r="AB5" s="886"/>
      <c r="AC5" s="886"/>
      <c r="AD5" s="886"/>
      <c r="AE5" s="886"/>
      <c r="AF5" s="886"/>
    </row>
    <row r="6" spans="1:58" ht="12" customHeight="1" x14ac:dyDescent="0.15">
      <c r="A6" s="28"/>
      <c r="D6" s="28"/>
      <c r="E6" s="4" t="s">
        <v>0</v>
      </c>
      <c r="F6" s="28"/>
      <c r="G6" s="28"/>
      <c r="H6" s="28"/>
      <c r="I6" s="28"/>
      <c r="J6" s="28"/>
      <c r="K6" s="28"/>
      <c r="L6" s="4" t="s">
        <v>70</v>
      </c>
      <c r="M6" s="28"/>
      <c r="N6" s="28"/>
      <c r="O6" s="28"/>
      <c r="P6" s="28"/>
      <c r="Q6" s="28"/>
      <c r="V6" s="28"/>
      <c r="W6" s="28"/>
      <c r="X6" s="28"/>
      <c r="Y6" s="28"/>
      <c r="Z6" s="28"/>
      <c r="AA6" s="28"/>
      <c r="AB6" s="28"/>
      <c r="AC6" s="28"/>
      <c r="AD6" s="28"/>
      <c r="AE6" s="28"/>
      <c r="AH6" s="958" t="s">
        <v>864</v>
      </c>
      <c r="AI6" s="959"/>
      <c r="AJ6" s="959"/>
      <c r="AK6" s="959"/>
      <c r="AL6" s="959"/>
      <c r="AM6" s="959"/>
      <c r="AN6" s="959"/>
      <c r="AO6" s="959"/>
      <c r="AP6" s="959"/>
      <c r="AQ6" s="959"/>
      <c r="AR6" s="959"/>
      <c r="AS6" s="959"/>
      <c r="AT6" s="959"/>
      <c r="AU6" s="960"/>
    </row>
    <row r="7" spans="1:58" ht="15.75" customHeight="1" x14ac:dyDescent="0.15">
      <c r="A7" s="28"/>
      <c r="D7" s="119"/>
      <c r="E7" s="120"/>
      <c r="F7" s="120"/>
      <c r="G7" s="120"/>
      <c r="H7" s="120"/>
      <c r="I7" s="121"/>
      <c r="K7" s="226" t="str">
        <f>'1'!R22</f>
        <v/>
      </c>
      <c r="L7" s="241" t="str">
        <f>'1'!S22</f>
        <v/>
      </c>
      <c r="M7" s="889" t="str">
        <f>'1'!T22</f>
        <v>(  )</v>
      </c>
      <c r="N7" s="883"/>
      <c r="O7" s="944"/>
      <c r="P7" s="226" t="str">
        <f>'1'!W22</f>
        <v/>
      </c>
      <c r="Q7" s="231" t="str">
        <f>'1'!X22</f>
        <v/>
      </c>
      <c r="R7" s="242" t="str">
        <f>'1'!Y22</f>
        <v/>
      </c>
      <c r="S7" s="231" t="str">
        <f>'1'!Z22</f>
        <v/>
      </c>
      <c r="T7" s="231" t="str">
        <f>'1'!AA22</f>
        <v/>
      </c>
      <c r="U7" s="241" t="str">
        <f>'1'!AB22</f>
        <v/>
      </c>
      <c r="V7" s="28"/>
      <c r="W7" s="28"/>
      <c r="X7" s="28"/>
      <c r="Y7" s="28"/>
      <c r="Z7" s="28"/>
      <c r="AA7" s="28"/>
      <c r="AB7" s="28"/>
      <c r="AC7" s="28"/>
      <c r="AD7" s="28"/>
      <c r="AE7" s="28"/>
      <c r="AH7" s="961"/>
      <c r="AI7" s="962"/>
      <c r="AJ7" s="962"/>
      <c r="AK7" s="962"/>
      <c r="AL7" s="962"/>
      <c r="AM7" s="962"/>
      <c r="AN7" s="962"/>
      <c r="AO7" s="962"/>
      <c r="AP7" s="962"/>
      <c r="AQ7" s="962"/>
      <c r="AR7" s="962"/>
      <c r="AS7" s="962"/>
      <c r="AT7" s="962"/>
      <c r="AU7" s="963"/>
    </row>
    <row r="8" spans="1:58" ht="14.25" customHeight="1" thickBot="1" x14ac:dyDescent="0.2">
      <c r="A8" s="28"/>
      <c r="Q8" s="122"/>
      <c r="U8" s="123"/>
      <c r="V8" s="28"/>
      <c r="W8" s="28"/>
      <c r="X8" s="28"/>
      <c r="Y8" s="28"/>
      <c r="Z8" s="28"/>
      <c r="AA8" s="28"/>
      <c r="AB8" s="28"/>
      <c r="AC8" s="69" t="s">
        <v>127</v>
      </c>
      <c r="AD8" s="28"/>
      <c r="AE8" s="28"/>
      <c r="AH8" s="964"/>
      <c r="AI8" s="965"/>
      <c r="AJ8" s="965"/>
      <c r="AK8" s="965"/>
      <c r="AL8" s="965"/>
      <c r="AM8" s="965"/>
      <c r="AN8" s="965"/>
      <c r="AO8" s="965"/>
      <c r="AP8" s="965"/>
      <c r="AQ8" s="965"/>
      <c r="AR8" s="965"/>
      <c r="AS8" s="965"/>
      <c r="AT8" s="965"/>
      <c r="AU8" s="966"/>
      <c r="BA8" s="130" t="s">
        <v>853</v>
      </c>
    </row>
    <row r="9" spans="1:58" ht="16.5" customHeight="1" x14ac:dyDescent="0.15">
      <c r="F9" s="28" t="s">
        <v>126</v>
      </c>
      <c r="G9" s="28"/>
      <c r="H9" s="28"/>
      <c r="I9" s="28"/>
      <c r="J9" s="96"/>
      <c r="K9" s="876"/>
      <c r="L9" s="876"/>
      <c r="M9" s="876"/>
      <c r="N9" s="876"/>
      <c r="O9" s="876"/>
      <c r="P9" s="876"/>
      <c r="Q9" s="876"/>
      <c r="R9" s="876"/>
      <c r="S9" s="876"/>
      <c r="T9" s="876"/>
      <c r="U9" s="876"/>
      <c r="V9" s="876"/>
      <c r="W9" s="876"/>
      <c r="X9" s="876"/>
      <c r="Y9" s="876"/>
      <c r="Z9" s="28"/>
      <c r="AA9" s="28"/>
      <c r="AB9" s="28"/>
      <c r="AC9" s="28"/>
      <c r="AD9" s="32"/>
      <c r="AE9" s="20"/>
      <c r="AF9" s="31"/>
      <c r="AG9" s="28"/>
      <c r="BA9" s="175" t="s">
        <v>316</v>
      </c>
    </row>
    <row r="10" spans="1:58" ht="9" customHeight="1" x14ac:dyDescent="0.15">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BA10" s="175" t="s">
        <v>317</v>
      </c>
      <c r="BF10" s="215" t="s">
        <v>817</v>
      </c>
    </row>
    <row r="11" spans="1:58" x14ac:dyDescent="0.15">
      <c r="F11" s="28" t="s">
        <v>173</v>
      </c>
      <c r="G11" s="28"/>
      <c r="H11" s="28"/>
      <c r="I11" s="28"/>
      <c r="J11" s="96"/>
      <c r="K11" s="897"/>
      <c r="L11" s="897"/>
      <c r="M11" s="96" t="s">
        <v>109</v>
      </c>
      <c r="O11" s="28" t="s">
        <v>306</v>
      </c>
      <c r="P11" s="28"/>
      <c r="Q11" s="28"/>
      <c r="R11" s="28"/>
      <c r="S11" s="28"/>
      <c r="T11" s="28"/>
      <c r="U11" s="28"/>
      <c r="V11" s="28"/>
      <c r="W11" s="96"/>
      <c r="X11" s="897"/>
      <c r="Y11" s="897"/>
      <c r="Z11" s="96" t="s">
        <v>307</v>
      </c>
      <c r="AA11" s="28"/>
      <c r="AB11" s="28"/>
      <c r="AC11" s="28"/>
      <c r="AD11" s="28"/>
      <c r="AE11" s="28"/>
      <c r="AF11" s="28"/>
      <c r="AG11" s="28"/>
      <c r="BA11" s="175" t="s">
        <v>318</v>
      </c>
      <c r="BF11" s="215" t="s">
        <v>818</v>
      </c>
    </row>
    <row r="12" spans="1:58" x14ac:dyDescent="0.15">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BA12" s="175" t="s">
        <v>319</v>
      </c>
      <c r="BF12" s="215" t="s">
        <v>819</v>
      </c>
    </row>
    <row r="13" spans="1:58" ht="20.25" customHeight="1" x14ac:dyDescent="0.15">
      <c r="A13" s="74">
        <v>61</v>
      </c>
      <c r="B13" s="28"/>
      <c r="C13" s="124"/>
      <c r="D13" s="125"/>
      <c r="E13" s="125"/>
      <c r="F13" s="126"/>
      <c r="G13" s="126"/>
      <c r="H13" s="126"/>
      <c r="I13" s="848" t="s">
        <v>125</v>
      </c>
      <c r="J13" s="848"/>
      <c r="K13" s="848"/>
      <c r="L13" s="848"/>
      <c r="M13" s="848"/>
      <c r="N13" s="848"/>
      <c r="O13" s="848"/>
      <c r="P13" s="848"/>
      <c r="Q13" s="848"/>
      <c r="R13" s="848"/>
      <c r="S13" s="848"/>
      <c r="T13" s="848"/>
      <c r="U13" s="848"/>
      <c r="V13" s="848"/>
      <c r="W13" s="848"/>
      <c r="X13" s="848"/>
      <c r="Y13" s="126"/>
      <c r="Z13" s="126"/>
      <c r="AA13" s="126"/>
      <c r="AB13" s="126"/>
      <c r="AC13" s="126"/>
      <c r="AD13" s="126"/>
      <c r="AE13" s="52"/>
      <c r="AF13" s="28"/>
      <c r="AG13" s="28"/>
      <c r="BA13" s="175" t="s">
        <v>320</v>
      </c>
      <c r="BF13" s="215" t="s">
        <v>820</v>
      </c>
    </row>
    <row r="14" spans="1:58" ht="13.5" customHeight="1" x14ac:dyDescent="0.15">
      <c r="C14" s="926" t="s">
        <v>308</v>
      </c>
      <c r="D14" s="927"/>
      <c r="E14" s="927"/>
      <c r="F14" s="927"/>
      <c r="G14" s="927"/>
      <c r="H14" s="927"/>
      <c r="I14" s="926" t="s">
        <v>309</v>
      </c>
      <c r="J14" s="927"/>
      <c r="K14" s="927"/>
      <c r="L14" s="927"/>
      <c r="M14" s="927"/>
      <c r="N14" s="927"/>
      <c r="O14" s="930"/>
      <c r="P14" s="926" t="s">
        <v>124</v>
      </c>
      <c r="Q14" s="927"/>
      <c r="R14" s="930"/>
      <c r="S14" s="948" t="s">
        <v>311</v>
      </c>
      <c r="T14" s="955"/>
      <c r="U14" s="956"/>
      <c r="V14" s="948" t="s">
        <v>312</v>
      </c>
      <c r="W14" s="949"/>
      <c r="X14" s="950"/>
      <c r="Y14" s="898" t="s">
        <v>313</v>
      </c>
      <c r="Z14" s="927"/>
      <c r="AA14" s="927"/>
      <c r="AB14" s="927"/>
      <c r="AC14" s="927"/>
      <c r="AD14" s="927"/>
      <c r="AE14" s="930"/>
      <c r="BA14" s="175" t="s">
        <v>321</v>
      </c>
      <c r="BF14" s="215" t="s">
        <v>821</v>
      </c>
    </row>
    <row r="15" spans="1:58" ht="18" customHeight="1" x14ac:dyDescent="0.15">
      <c r="C15" s="928"/>
      <c r="D15" s="929"/>
      <c r="E15" s="929"/>
      <c r="F15" s="929"/>
      <c r="G15" s="929"/>
      <c r="H15" s="929"/>
      <c r="I15" s="928"/>
      <c r="J15" s="929"/>
      <c r="K15" s="929"/>
      <c r="L15" s="929"/>
      <c r="M15" s="929"/>
      <c r="N15" s="929"/>
      <c r="O15" s="931"/>
      <c r="P15" s="928"/>
      <c r="Q15" s="929"/>
      <c r="R15" s="931"/>
      <c r="S15" s="948"/>
      <c r="T15" s="955"/>
      <c r="U15" s="956"/>
      <c r="V15" s="951"/>
      <c r="W15" s="949"/>
      <c r="X15" s="950"/>
      <c r="Y15" s="945"/>
      <c r="Z15" s="858"/>
      <c r="AA15" s="858"/>
      <c r="AB15" s="858"/>
      <c r="AC15" s="858"/>
      <c r="AD15" s="858"/>
      <c r="AE15" s="946"/>
      <c r="BA15" s="175" t="s">
        <v>322</v>
      </c>
    </row>
    <row r="16" spans="1:58" ht="23.1" customHeight="1" x14ac:dyDescent="0.15">
      <c r="C16" s="935"/>
      <c r="D16" s="936"/>
      <c r="E16" s="936"/>
      <c r="F16" s="936"/>
      <c r="G16" s="936"/>
      <c r="H16" s="936"/>
      <c r="I16" s="300" t="s">
        <v>315</v>
      </c>
      <c r="J16" s="296"/>
      <c r="K16" s="297"/>
      <c r="L16" s="296"/>
      <c r="M16" s="297"/>
      <c r="N16" s="296"/>
      <c r="O16" s="297"/>
      <c r="P16" s="932" t="s">
        <v>310</v>
      </c>
      <c r="Q16" s="933"/>
      <c r="R16" s="934"/>
      <c r="S16" s="941"/>
      <c r="T16" s="937"/>
      <c r="U16" s="942"/>
      <c r="V16" s="938"/>
      <c r="W16" s="939"/>
      <c r="X16" s="940"/>
      <c r="Y16" s="294" t="s">
        <v>315</v>
      </c>
      <c r="Z16" s="129" t="s">
        <v>314</v>
      </c>
      <c r="AA16" s="299" t="s">
        <v>600</v>
      </c>
      <c r="AB16" s="937"/>
      <c r="AC16" s="937"/>
      <c r="AD16" s="937"/>
      <c r="AE16" s="216" t="s">
        <v>814</v>
      </c>
      <c r="BA16" s="175" t="s">
        <v>323</v>
      </c>
    </row>
    <row r="17" spans="2:53" ht="23.1" customHeight="1" x14ac:dyDescent="0.15">
      <c r="C17" s="935"/>
      <c r="D17" s="936"/>
      <c r="E17" s="936"/>
      <c r="F17" s="936"/>
      <c r="G17" s="936"/>
      <c r="H17" s="936"/>
      <c r="I17" s="300" t="s">
        <v>315</v>
      </c>
      <c r="J17" s="296"/>
      <c r="K17" s="297"/>
      <c r="L17" s="296"/>
      <c r="M17" s="297"/>
      <c r="N17" s="296"/>
      <c r="O17" s="297"/>
      <c r="P17" s="932" t="s">
        <v>310</v>
      </c>
      <c r="Q17" s="933"/>
      <c r="R17" s="934"/>
      <c r="S17" s="941"/>
      <c r="T17" s="937"/>
      <c r="U17" s="942"/>
      <c r="V17" s="938"/>
      <c r="W17" s="939"/>
      <c r="X17" s="940"/>
      <c r="Y17" s="294"/>
      <c r="Z17" s="129" t="s">
        <v>314</v>
      </c>
      <c r="AA17" s="299" t="s">
        <v>600</v>
      </c>
      <c r="AB17" s="937"/>
      <c r="AC17" s="937"/>
      <c r="AD17" s="937"/>
      <c r="AE17" s="216" t="s">
        <v>814</v>
      </c>
      <c r="BA17" s="175" t="s">
        <v>324</v>
      </c>
    </row>
    <row r="18" spans="2:53" ht="23.1" customHeight="1" x14ac:dyDescent="0.15">
      <c r="C18" s="935"/>
      <c r="D18" s="936"/>
      <c r="E18" s="936"/>
      <c r="F18" s="936"/>
      <c r="G18" s="936"/>
      <c r="H18" s="936"/>
      <c r="I18" s="300" t="s">
        <v>315</v>
      </c>
      <c r="J18" s="296"/>
      <c r="K18" s="297"/>
      <c r="L18" s="296"/>
      <c r="M18" s="297"/>
      <c r="N18" s="296"/>
      <c r="O18" s="297"/>
      <c r="P18" s="932" t="s">
        <v>310</v>
      </c>
      <c r="Q18" s="933"/>
      <c r="R18" s="934"/>
      <c r="S18" s="941"/>
      <c r="T18" s="937"/>
      <c r="U18" s="942"/>
      <c r="V18" s="938"/>
      <c r="W18" s="939"/>
      <c r="X18" s="940"/>
      <c r="Y18" s="294"/>
      <c r="Z18" s="129" t="s">
        <v>314</v>
      </c>
      <c r="AA18" s="299" t="s">
        <v>600</v>
      </c>
      <c r="AB18" s="937"/>
      <c r="AC18" s="937"/>
      <c r="AD18" s="937"/>
      <c r="AE18" s="216" t="s">
        <v>814</v>
      </c>
      <c r="BA18" s="175" t="s">
        <v>325</v>
      </c>
    </row>
    <row r="19" spans="2:53" ht="23.1" customHeight="1" x14ac:dyDescent="0.15">
      <c r="C19" s="935"/>
      <c r="D19" s="936"/>
      <c r="E19" s="936"/>
      <c r="F19" s="936"/>
      <c r="G19" s="936"/>
      <c r="H19" s="936"/>
      <c r="I19" s="300" t="s">
        <v>315</v>
      </c>
      <c r="J19" s="296"/>
      <c r="K19" s="297"/>
      <c r="L19" s="296"/>
      <c r="M19" s="297"/>
      <c r="N19" s="296"/>
      <c r="O19" s="297"/>
      <c r="P19" s="932" t="s">
        <v>310</v>
      </c>
      <c r="Q19" s="933"/>
      <c r="R19" s="934"/>
      <c r="S19" s="941"/>
      <c r="T19" s="937"/>
      <c r="U19" s="942"/>
      <c r="V19" s="938"/>
      <c r="W19" s="939"/>
      <c r="X19" s="940"/>
      <c r="Y19" s="294"/>
      <c r="Z19" s="129" t="s">
        <v>314</v>
      </c>
      <c r="AA19" s="299" t="s">
        <v>600</v>
      </c>
      <c r="AB19" s="937"/>
      <c r="AC19" s="937"/>
      <c r="AD19" s="937"/>
      <c r="AE19" s="216" t="s">
        <v>814</v>
      </c>
      <c r="BA19" s="175" t="s">
        <v>326</v>
      </c>
    </row>
    <row r="20" spans="2:53" ht="23.1" customHeight="1" x14ac:dyDescent="0.15">
      <c r="C20" s="935"/>
      <c r="D20" s="936"/>
      <c r="E20" s="936"/>
      <c r="F20" s="936"/>
      <c r="G20" s="936"/>
      <c r="H20" s="936"/>
      <c r="I20" s="300" t="s">
        <v>315</v>
      </c>
      <c r="J20" s="296"/>
      <c r="K20" s="297"/>
      <c r="L20" s="296"/>
      <c r="M20" s="297"/>
      <c r="N20" s="296"/>
      <c r="O20" s="297"/>
      <c r="P20" s="932" t="s">
        <v>310</v>
      </c>
      <c r="Q20" s="933"/>
      <c r="R20" s="934"/>
      <c r="S20" s="941"/>
      <c r="T20" s="937"/>
      <c r="U20" s="942"/>
      <c r="V20" s="938"/>
      <c r="W20" s="939"/>
      <c r="X20" s="940"/>
      <c r="Y20" s="294"/>
      <c r="Z20" s="129" t="s">
        <v>314</v>
      </c>
      <c r="AA20" s="299" t="s">
        <v>600</v>
      </c>
      <c r="AB20" s="937"/>
      <c r="AC20" s="937"/>
      <c r="AD20" s="937"/>
      <c r="AE20" s="216" t="s">
        <v>814</v>
      </c>
      <c r="BA20" s="175" t="s">
        <v>327</v>
      </c>
    </row>
    <row r="21" spans="2:53" ht="23.1" customHeight="1" x14ac:dyDescent="0.15">
      <c r="C21" s="935"/>
      <c r="D21" s="936"/>
      <c r="E21" s="936"/>
      <c r="F21" s="936"/>
      <c r="G21" s="936"/>
      <c r="H21" s="936"/>
      <c r="I21" s="300" t="s">
        <v>315</v>
      </c>
      <c r="J21" s="296"/>
      <c r="K21" s="297"/>
      <c r="L21" s="296"/>
      <c r="M21" s="297"/>
      <c r="N21" s="296"/>
      <c r="O21" s="297"/>
      <c r="P21" s="932" t="s">
        <v>310</v>
      </c>
      <c r="Q21" s="933"/>
      <c r="R21" s="934"/>
      <c r="S21" s="941"/>
      <c r="T21" s="937"/>
      <c r="U21" s="942"/>
      <c r="V21" s="938"/>
      <c r="W21" s="939"/>
      <c r="X21" s="940"/>
      <c r="Y21" s="294"/>
      <c r="Z21" s="129" t="s">
        <v>314</v>
      </c>
      <c r="AA21" s="299" t="s">
        <v>600</v>
      </c>
      <c r="AB21" s="937"/>
      <c r="AC21" s="937"/>
      <c r="AD21" s="937"/>
      <c r="AE21" s="216" t="s">
        <v>814</v>
      </c>
      <c r="BA21" s="175" t="s">
        <v>328</v>
      </c>
    </row>
    <row r="22" spans="2:53" ht="23.1" customHeight="1" x14ac:dyDescent="0.15">
      <c r="C22" s="935"/>
      <c r="D22" s="936"/>
      <c r="E22" s="936"/>
      <c r="F22" s="936"/>
      <c r="G22" s="936"/>
      <c r="H22" s="936"/>
      <c r="I22" s="300" t="s">
        <v>315</v>
      </c>
      <c r="J22" s="296"/>
      <c r="K22" s="297"/>
      <c r="L22" s="296"/>
      <c r="M22" s="297"/>
      <c r="N22" s="296"/>
      <c r="O22" s="297"/>
      <c r="P22" s="932" t="s">
        <v>310</v>
      </c>
      <c r="Q22" s="933"/>
      <c r="R22" s="934"/>
      <c r="S22" s="941"/>
      <c r="T22" s="937"/>
      <c r="U22" s="942"/>
      <c r="V22" s="938"/>
      <c r="W22" s="939"/>
      <c r="X22" s="940"/>
      <c r="Y22" s="294"/>
      <c r="Z22" s="129" t="s">
        <v>314</v>
      </c>
      <c r="AA22" s="299" t="s">
        <v>600</v>
      </c>
      <c r="AB22" s="937"/>
      <c r="AC22" s="937"/>
      <c r="AD22" s="937"/>
      <c r="AE22" s="216" t="s">
        <v>814</v>
      </c>
      <c r="BA22" s="175" t="s">
        <v>329</v>
      </c>
    </row>
    <row r="23" spans="2:53" ht="23.1" customHeight="1" x14ac:dyDescent="0.15">
      <c r="C23" s="935"/>
      <c r="D23" s="936"/>
      <c r="E23" s="936"/>
      <c r="F23" s="936"/>
      <c r="G23" s="936"/>
      <c r="H23" s="936"/>
      <c r="I23" s="300" t="s">
        <v>315</v>
      </c>
      <c r="J23" s="296"/>
      <c r="K23" s="297"/>
      <c r="L23" s="296"/>
      <c r="M23" s="297"/>
      <c r="N23" s="296"/>
      <c r="O23" s="297"/>
      <c r="P23" s="932" t="s">
        <v>310</v>
      </c>
      <c r="Q23" s="933"/>
      <c r="R23" s="934"/>
      <c r="S23" s="941"/>
      <c r="T23" s="937"/>
      <c r="U23" s="942"/>
      <c r="V23" s="938"/>
      <c r="W23" s="939"/>
      <c r="X23" s="940"/>
      <c r="Y23" s="294"/>
      <c r="Z23" s="129" t="s">
        <v>314</v>
      </c>
      <c r="AA23" s="299" t="s">
        <v>600</v>
      </c>
      <c r="AB23" s="937"/>
      <c r="AC23" s="937"/>
      <c r="AD23" s="937"/>
      <c r="AE23" s="216" t="s">
        <v>814</v>
      </c>
      <c r="BA23" s="175" t="s">
        <v>330</v>
      </c>
    </row>
    <row r="24" spans="2:53" ht="23.1" customHeight="1" x14ac:dyDescent="0.15">
      <c r="C24" s="935"/>
      <c r="D24" s="936"/>
      <c r="E24" s="936"/>
      <c r="F24" s="936"/>
      <c r="G24" s="936"/>
      <c r="H24" s="936"/>
      <c r="I24" s="300" t="s">
        <v>315</v>
      </c>
      <c r="J24" s="296"/>
      <c r="K24" s="297"/>
      <c r="L24" s="296"/>
      <c r="M24" s="297"/>
      <c r="N24" s="296"/>
      <c r="O24" s="297"/>
      <c r="P24" s="932" t="s">
        <v>310</v>
      </c>
      <c r="Q24" s="933"/>
      <c r="R24" s="934"/>
      <c r="S24" s="941"/>
      <c r="T24" s="937"/>
      <c r="U24" s="942"/>
      <c r="V24" s="938"/>
      <c r="W24" s="939"/>
      <c r="X24" s="940"/>
      <c r="Y24" s="294"/>
      <c r="Z24" s="129" t="s">
        <v>314</v>
      </c>
      <c r="AA24" s="299" t="s">
        <v>600</v>
      </c>
      <c r="AB24" s="937"/>
      <c r="AC24" s="937"/>
      <c r="AD24" s="937"/>
      <c r="AE24" s="216" t="s">
        <v>814</v>
      </c>
      <c r="BA24" s="175" t="s">
        <v>331</v>
      </c>
    </row>
    <row r="25" spans="2:53" ht="23.1" customHeight="1" x14ac:dyDescent="0.15">
      <c r="C25" s="935"/>
      <c r="D25" s="936"/>
      <c r="E25" s="936"/>
      <c r="F25" s="936"/>
      <c r="G25" s="936"/>
      <c r="H25" s="936"/>
      <c r="I25" s="300" t="s">
        <v>315</v>
      </c>
      <c r="J25" s="296"/>
      <c r="K25" s="297"/>
      <c r="L25" s="296"/>
      <c r="M25" s="297"/>
      <c r="N25" s="296"/>
      <c r="O25" s="297"/>
      <c r="P25" s="932" t="s">
        <v>310</v>
      </c>
      <c r="Q25" s="933"/>
      <c r="R25" s="934"/>
      <c r="S25" s="941"/>
      <c r="T25" s="937"/>
      <c r="U25" s="942"/>
      <c r="V25" s="938"/>
      <c r="W25" s="939"/>
      <c r="X25" s="940"/>
      <c r="Y25" s="294"/>
      <c r="Z25" s="129" t="s">
        <v>314</v>
      </c>
      <c r="AA25" s="299" t="s">
        <v>600</v>
      </c>
      <c r="AB25" s="937"/>
      <c r="AC25" s="937"/>
      <c r="AD25" s="937"/>
      <c r="AE25" s="216" t="s">
        <v>814</v>
      </c>
      <c r="BA25" s="175" t="s">
        <v>332</v>
      </c>
    </row>
    <row r="26" spans="2:53" ht="23.1" customHeight="1" x14ac:dyDescent="0.15">
      <c r="C26" s="935"/>
      <c r="D26" s="936"/>
      <c r="E26" s="936"/>
      <c r="F26" s="936"/>
      <c r="G26" s="936"/>
      <c r="H26" s="936"/>
      <c r="I26" s="300" t="s">
        <v>315</v>
      </c>
      <c r="J26" s="296"/>
      <c r="K26" s="297"/>
      <c r="L26" s="296"/>
      <c r="M26" s="297"/>
      <c r="N26" s="296"/>
      <c r="O26" s="297"/>
      <c r="P26" s="932" t="s">
        <v>310</v>
      </c>
      <c r="Q26" s="933"/>
      <c r="R26" s="934"/>
      <c r="S26" s="941"/>
      <c r="T26" s="937"/>
      <c r="U26" s="942"/>
      <c r="V26" s="938"/>
      <c r="W26" s="939"/>
      <c r="X26" s="940"/>
      <c r="Y26" s="294"/>
      <c r="Z26" s="129" t="s">
        <v>314</v>
      </c>
      <c r="AA26" s="299" t="s">
        <v>600</v>
      </c>
      <c r="AB26" s="937"/>
      <c r="AC26" s="937"/>
      <c r="AD26" s="937"/>
      <c r="AE26" s="216" t="s">
        <v>814</v>
      </c>
      <c r="BA26" s="175" t="s">
        <v>333</v>
      </c>
    </row>
    <row r="27" spans="2:53" ht="23.1" customHeight="1" x14ac:dyDescent="0.15">
      <c r="C27" s="935"/>
      <c r="D27" s="936"/>
      <c r="E27" s="936"/>
      <c r="F27" s="936"/>
      <c r="G27" s="936"/>
      <c r="H27" s="936"/>
      <c r="I27" s="300" t="s">
        <v>315</v>
      </c>
      <c r="J27" s="296"/>
      <c r="K27" s="297"/>
      <c r="L27" s="296"/>
      <c r="M27" s="297"/>
      <c r="N27" s="296"/>
      <c r="O27" s="297"/>
      <c r="P27" s="932" t="s">
        <v>310</v>
      </c>
      <c r="Q27" s="933"/>
      <c r="R27" s="934"/>
      <c r="S27" s="941"/>
      <c r="T27" s="937"/>
      <c r="U27" s="942"/>
      <c r="V27" s="938"/>
      <c r="W27" s="939"/>
      <c r="X27" s="940"/>
      <c r="Y27" s="294"/>
      <c r="Z27" s="129" t="s">
        <v>314</v>
      </c>
      <c r="AA27" s="299" t="s">
        <v>600</v>
      </c>
      <c r="AB27" s="937"/>
      <c r="AC27" s="937"/>
      <c r="AD27" s="937"/>
      <c r="AE27" s="216" t="s">
        <v>814</v>
      </c>
      <c r="BA27" s="175" t="s">
        <v>334</v>
      </c>
    </row>
    <row r="28" spans="2:53" ht="23.1" customHeight="1" x14ac:dyDescent="0.15">
      <c r="C28" s="935"/>
      <c r="D28" s="936"/>
      <c r="E28" s="936"/>
      <c r="F28" s="936"/>
      <c r="G28" s="936"/>
      <c r="H28" s="936"/>
      <c r="I28" s="300" t="s">
        <v>315</v>
      </c>
      <c r="J28" s="296"/>
      <c r="K28" s="297"/>
      <c r="L28" s="296"/>
      <c r="M28" s="297"/>
      <c r="N28" s="296"/>
      <c r="O28" s="297"/>
      <c r="P28" s="932" t="s">
        <v>310</v>
      </c>
      <c r="Q28" s="933"/>
      <c r="R28" s="934"/>
      <c r="S28" s="941"/>
      <c r="T28" s="937"/>
      <c r="U28" s="942"/>
      <c r="V28" s="938"/>
      <c r="W28" s="939"/>
      <c r="X28" s="940"/>
      <c r="Y28" s="294"/>
      <c r="Z28" s="129" t="s">
        <v>314</v>
      </c>
      <c r="AA28" s="299" t="s">
        <v>600</v>
      </c>
      <c r="AB28" s="937"/>
      <c r="AC28" s="937"/>
      <c r="AD28" s="937"/>
      <c r="AE28" s="216" t="s">
        <v>814</v>
      </c>
      <c r="BA28" s="175" t="s">
        <v>335</v>
      </c>
    </row>
    <row r="29" spans="2:53" ht="23.1" customHeight="1" x14ac:dyDescent="0.15">
      <c r="C29" s="935"/>
      <c r="D29" s="936"/>
      <c r="E29" s="936"/>
      <c r="F29" s="936"/>
      <c r="G29" s="936"/>
      <c r="H29" s="936"/>
      <c r="I29" s="300" t="s">
        <v>315</v>
      </c>
      <c r="J29" s="296"/>
      <c r="K29" s="297"/>
      <c r="L29" s="296"/>
      <c r="M29" s="297"/>
      <c r="N29" s="296"/>
      <c r="O29" s="297"/>
      <c r="P29" s="932" t="s">
        <v>310</v>
      </c>
      <c r="Q29" s="933"/>
      <c r="R29" s="934"/>
      <c r="S29" s="941"/>
      <c r="T29" s="937"/>
      <c r="U29" s="942"/>
      <c r="V29" s="938"/>
      <c r="W29" s="939"/>
      <c r="X29" s="940"/>
      <c r="Y29" s="294"/>
      <c r="Z29" s="129" t="s">
        <v>314</v>
      </c>
      <c r="AA29" s="299" t="s">
        <v>600</v>
      </c>
      <c r="AB29" s="937"/>
      <c r="AC29" s="937"/>
      <c r="AD29" s="937"/>
      <c r="AE29" s="216" t="s">
        <v>814</v>
      </c>
      <c r="AF29" s="69" t="s">
        <v>20</v>
      </c>
      <c r="AG29" s="69"/>
      <c r="BA29" s="175" t="s">
        <v>336</v>
      </c>
    </row>
    <row r="30" spans="2:53" ht="23.1" customHeight="1" x14ac:dyDescent="0.15">
      <c r="C30" s="935"/>
      <c r="D30" s="936"/>
      <c r="E30" s="936"/>
      <c r="F30" s="936"/>
      <c r="G30" s="936"/>
      <c r="H30" s="936"/>
      <c r="I30" s="300" t="s">
        <v>315</v>
      </c>
      <c r="J30" s="296"/>
      <c r="K30" s="297"/>
      <c r="L30" s="296"/>
      <c r="M30" s="297"/>
      <c r="N30" s="296"/>
      <c r="O30" s="297"/>
      <c r="P30" s="932" t="s">
        <v>310</v>
      </c>
      <c r="Q30" s="933"/>
      <c r="R30" s="934"/>
      <c r="S30" s="941"/>
      <c r="T30" s="937"/>
      <c r="U30" s="942"/>
      <c r="V30" s="938"/>
      <c r="W30" s="939"/>
      <c r="X30" s="940"/>
      <c r="Y30" s="294"/>
      <c r="Z30" s="129" t="s">
        <v>314</v>
      </c>
      <c r="AA30" s="299" t="s">
        <v>600</v>
      </c>
      <c r="AB30" s="937"/>
      <c r="AC30" s="937"/>
      <c r="AD30" s="937"/>
      <c r="AE30" s="216" t="s">
        <v>814</v>
      </c>
      <c r="AG30" s="127"/>
      <c r="BA30" s="175" t="s">
        <v>337</v>
      </c>
    </row>
    <row r="31" spans="2:53" ht="12.75" customHeight="1" x14ac:dyDescent="0.15">
      <c r="C31" s="968"/>
      <c r="D31" s="968"/>
      <c r="E31" s="968"/>
      <c r="F31" s="968"/>
      <c r="G31" s="968"/>
      <c r="H31" s="968"/>
      <c r="I31" s="207"/>
      <c r="J31" s="207"/>
      <c r="K31" s="207"/>
      <c r="L31" s="207"/>
      <c r="M31" s="207"/>
      <c r="N31" s="207"/>
      <c r="O31" s="207"/>
      <c r="P31" s="969"/>
      <c r="Q31" s="969"/>
      <c r="R31" s="969"/>
      <c r="S31" s="970"/>
      <c r="T31" s="970"/>
      <c r="U31" s="970"/>
      <c r="V31" s="970"/>
      <c r="W31" s="970"/>
      <c r="X31" s="970"/>
      <c r="Y31" s="189"/>
      <c r="Z31" s="189"/>
      <c r="AA31" s="208"/>
      <c r="AB31" s="970"/>
      <c r="AC31" s="970"/>
      <c r="AD31" s="970"/>
      <c r="AE31" s="189"/>
      <c r="BA31" s="175" t="s">
        <v>338</v>
      </c>
    </row>
    <row r="32" spans="2:53" ht="12.75" customHeight="1" x14ac:dyDescent="0.15">
      <c r="B32" s="4" t="s">
        <v>742</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BA32" s="175" t="s">
        <v>339</v>
      </c>
    </row>
    <row r="33" spans="1:53" ht="12.75" customHeight="1" x14ac:dyDescent="0.15">
      <c r="B33" s="28"/>
      <c r="C33" s="205">
        <v>1</v>
      </c>
      <c r="D33" s="967" t="s">
        <v>745</v>
      </c>
      <c r="E33" s="967"/>
      <c r="F33" s="967"/>
      <c r="G33" s="967"/>
      <c r="H33" s="967"/>
      <c r="I33" s="967"/>
      <c r="J33" s="967"/>
      <c r="K33" s="967"/>
      <c r="L33" s="967"/>
      <c r="M33" s="967"/>
      <c r="N33" s="967"/>
      <c r="O33" s="967"/>
      <c r="P33" s="967"/>
      <c r="Q33" s="967"/>
      <c r="R33" s="967"/>
      <c r="S33" s="967"/>
      <c r="T33" s="967"/>
      <c r="U33" s="967"/>
      <c r="V33" s="967"/>
      <c r="W33" s="967"/>
      <c r="X33" s="967"/>
      <c r="Y33" s="967"/>
      <c r="Z33" s="967"/>
      <c r="AA33" s="967"/>
      <c r="AB33" s="967"/>
      <c r="AC33" s="967"/>
      <c r="AD33" s="967"/>
      <c r="AE33" s="967"/>
      <c r="BA33" s="175" t="s">
        <v>340</v>
      </c>
    </row>
    <row r="34" spans="1:53" ht="12.75" customHeight="1" x14ac:dyDescent="0.15">
      <c r="B34" s="28"/>
      <c r="C34" s="205">
        <v>2</v>
      </c>
      <c r="D34" s="967" t="s">
        <v>746</v>
      </c>
      <c r="E34" s="967"/>
      <c r="F34" s="967"/>
      <c r="G34" s="967"/>
      <c r="H34" s="967"/>
      <c r="I34" s="967"/>
      <c r="J34" s="967"/>
      <c r="K34" s="967"/>
      <c r="L34" s="967"/>
      <c r="M34" s="967"/>
      <c r="N34" s="967"/>
      <c r="O34" s="967"/>
      <c r="P34" s="967"/>
      <c r="Q34" s="967"/>
      <c r="R34" s="967"/>
      <c r="S34" s="967"/>
      <c r="T34" s="967"/>
      <c r="U34" s="967"/>
      <c r="V34" s="967"/>
      <c r="W34" s="967"/>
      <c r="X34" s="967"/>
      <c r="Y34" s="967"/>
      <c r="Z34" s="967"/>
      <c r="AA34" s="967"/>
      <c r="AB34" s="967"/>
      <c r="AC34" s="967"/>
      <c r="AD34" s="967"/>
      <c r="AE34" s="967"/>
      <c r="BA34" s="175" t="s">
        <v>341</v>
      </c>
    </row>
    <row r="35" spans="1:53" ht="12.75" customHeight="1" x14ac:dyDescent="0.15">
      <c r="B35" s="28"/>
      <c r="C35" s="206">
        <v>3</v>
      </c>
      <c r="D35" s="957" t="s">
        <v>815</v>
      </c>
      <c r="E35" s="957"/>
      <c r="F35" s="957"/>
      <c r="G35" s="957"/>
      <c r="H35" s="957"/>
      <c r="I35" s="957"/>
      <c r="J35" s="957"/>
      <c r="K35" s="957"/>
      <c r="L35" s="957"/>
      <c r="M35" s="957"/>
      <c r="N35" s="957"/>
      <c r="O35" s="957"/>
      <c r="P35" s="957"/>
      <c r="Q35" s="957"/>
      <c r="R35" s="957"/>
      <c r="S35" s="957"/>
      <c r="T35" s="957"/>
      <c r="U35" s="957"/>
      <c r="V35" s="957"/>
      <c r="W35" s="957"/>
      <c r="X35" s="957"/>
      <c r="Y35" s="957"/>
      <c r="Z35" s="957"/>
      <c r="AA35" s="957"/>
      <c r="AB35" s="957"/>
      <c r="AC35" s="957"/>
      <c r="AD35" s="957"/>
      <c r="AE35" s="957"/>
      <c r="BA35" s="175" t="s">
        <v>342</v>
      </c>
    </row>
    <row r="36" spans="1:53" ht="12.75" customHeight="1" x14ac:dyDescent="0.15">
      <c r="B36" s="28"/>
      <c r="C36" s="206"/>
      <c r="D36" s="957"/>
      <c r="E36" s="957"/>
      <c r="F36" s="957"/>
      <c r="G36" s="957"/>
      <c r="H36" s="957"/>
      <c r="I36" s="957"/>
      <c r="J36" s="957"/>
      <c r="K36" s="957"/>
      <c r="L36" s="957"/>
      <c r="M36" s="957"/>
      <c r="N36" s="957"/>
      <c r="O36" s="957"/>
      <c r="P36" s="957"/>
      <c r="Q36" s="957"/>
      <c r="R36" s="957"/>
      <c r="S36" s="957"/>
      <c r="T36" s="957"/>
      <c r="U36" s="957"/>
      <c r="V36" s="957"/>
      <c r="W36" s="957"/>
      <c r="X36" s="957"/>
      <c r="Y36" s="957"/>
      <c r="Z36" s="957"/>
      <c r="AA36" s="957"/>
      <c r="AB36" s="957"/>
      <c r="AC36" s="957"/>
      <c r="AD36" s="957"/>
      <c r="AE36" s="957"/>
      <c r="BA36" s="175" t="s">
        <v>343</v>
      </c>
    </row>
    <row r="37" spans="1:53" ht="12.75" customHeight="1" x14ac:dyDescent="0.15">
      <c r="B37" s="28"/>
      <c r="C37" s="967" t="s">
        <v>816</v>
      </c>
      <c r="D37" s="967"/>
      <c r="E37" s="967"/>
      <c r="F37" s="967"/>
      <c r="G37" s="967"/>
      <c r="H37" s="967"/>
      <c r="I37" s="967"/>
      <c r="J37" s="967"/>
      <c r="K37" s="967"/>
      <c r="L37" s="967"/>
      <c r="M37" s="967"/>
      <c r="N37" s="967"/>
      <c r="O37" s="967"/>
      <c r="P37" s="967"/>
      <c r="Q37" s="967"/>
      <c r="R37" s="967"/>
      <c r="S37" s="967"/>
      <c r="T37" s="967"/>
      <c r="U37" s="967"/>
      <c r="V37" s="967"/>
      <c r="W37" s="967"/>
      <c r="X37" s="967"/>
      <c r="Y37" s="967"/>
      <c r="Z37" s="967"/>
      <c r="AA37" s="967"/>
      <c r="AB37" s="967"/>
      <c r="AC37" s="967"/>
      <c r="AD37" s="967"/>
      <c r="AE37" s="967"/>
      <c r="BA37" s="175" t="s">
        <v>344</v>
      </c>
    </row>
    <row r="38" spans="1:53" ht="12.75" customHeight="1" x14ac:dyDescent="0.15">
      <c r="B38" s="28"/>
      <c r="C38" s="206">
        <v>4</v>
      </c>
      <c r="D38" s="957" t="s">
        <v>743</v>
      </c>
      <c r="E38" s="957"/>
      <c r="F38" s="957"/>
      <c r="G38" s="957"/>
      <c r="H38" s="957"/>
      <c r="I38" s="957"/>
      <c r="J38" s="957"/>
      <c r="K38" s="957"/>
      <c r="L38" s="957"/>
      <c r="M38" s="957"/>
      <c r="N38" s="957"/>
      <c r="O38" s="957"/>
      <c r="P38" s="957"/>
      <c r="Q38" s="957"/>
      <c r="R38" s="957"/>
      <c r="S38" s="957"/>
      <c r="T38" s="957"/>
      <c r="U38" s="957"/>
      <c r="V38" s="957"/>
      <c r="W38" s="957"/>
      <c r="X38" s="957"/>
      <c r="Y38" s="957"/>
      <c r="Z38" s="957"/>
      <c r="AA38" s="957"/>
      <c r="AB38" s="957"/>
      <c r="AC38" s="957"/>
      <c r="AD38" s="957"/>
      <c r="AE38" s="957"/>
      <c r="BA38" s="175" t="s">
        <v>345</v>
      </c>
    </row>
    <row r="39" spans="1:53" ht="12.75" customHeight="1" x14ac:dyDescent="0.15">
      <c r="B39" s="28"/>
      <c r="C39" s="206"/>
      <c r="D39" s="957"/>
      <c r="E39" s="957"/>
      <c r="F39" s="957"/>
      <c r="G39" s="957"/>
      <c r="H39" s="957"/>
      <c r="I39" s="957"/>
      <c r="J39" s="957"/>
      <c r="K39" s="957"/>
      <c r="L39" s="957"/>
      <c r="M39" s="957"/>
      <c r="N39" s="957"/>
      <c r="O39" s="957"/>
      <c r="P39" s="957"/>
      <c r="Q39" s="957"/>
      <c r="R39" s="957"/>
      <c r="S39" s="957"/>
      <c r="T39" s="957"/>
      <c r="U39" s="957"/>
      <c r="V39" s="957"/>
      <c r="W39" s="957"/>
      <c r="X39" s="957"/>
      <c r="Y39" s="957"/>
      <c r="Z39" s="957"/>
      <c r="AA39" s="957"/>
      <c r="AB39" s="957"/>
      <c r="AC39" s="957"/>
      <c r="AD39" s="957"/>
      <c r="AE39" s="957"/>
      <c r="AH39" s="69"/>
      <c r="BA39" s="175" t="s">
        <v>346</v>
      </c>
    </row>
    <row r="40" spans="1:53" ht="12.75" customHeight="1" x14ac:dyDescent="0.15">
      <c r="B40" s="28"/>
      <c r="C40" s="206"/>
      <c r="D40" s="957"/>
      <c r="E40" s="957"/>
      <c r="F40" s="957"/>
      <c r="G40" s="957"/>
      <c r="H40" s="957"/>
      <c r="I40" s="957"/>
      <c r="J40" s="957"/>
      <c r="K40" s="957"/>
      <c r="L40" s="957"/>
      <c r="M40" s="957"/>
      <c r="N40" s="957"/>
      <c r="O40" s="957"/>
      <c r="P40" s="957"/>
      <c r="Q40" s="957"/>
      <c r="R40" s="957"/>
      <c r="S40" s="957"/>
      <c r="T40" s="957"/>
      <c r="U40" s="957"/>
      <c r="V40" s="957"/>
      <c r="W40" s="957"/>
      <c r="X40" s="957"/>
      <c r="Y40" s="957"/>
      <c r="Z40" s="957"/>
      <c r="AA40" s="957"/>
      <c r="AB40" s="957"/>
      <c r="AC40" s="957"/>
      <c r="AD40" s="957"/>
      <c r="AE40" s="957"/>
      <c r="BA40" s="175" t="s">
        <v>347</v>
      </c>
    </row>
    <row r="41" spans="1:53" ht="12.75" customHeight="1" x14ac:dyDescent="0.15">
      <c r="A41" s="28"/>
      <c r="B41" s="28"/>
      <c r="C41" s="205">
        <v>5</v>
      </c>
      <c r="D41" s="967" t="s">
        <v>744</v>
      </c>
      <c r="E41" s="967"/>
      <c r="F41" s="967"/>
      <c r="G41" s="967"/>
      <c r="H41" s="967"/>
      <c r="I41" s="967"/>
      <c r="J41" s="967"/>
      <c r="K41" s="967"/>
      <c r="L41" s="967"/>
      <c r="M41" s="967"/>
      <c r="N41" s="967"/>
      <c r="O41" s="967"/>
      <c r="P41" s="967"/>
      <c r="Q41" s="967"/>
      <c r="R41" s="967"/>
      <c r="S41" s="967"/>
      <c r="T41" s="967"/>
      <c r="U41" s="967"/>
      <c r="V41" s="967"/>
      <c r="W41" s="967"/>
      <c r="X41" s="967"/>
      <c r="Y41" s="967"/>
      <c r="Z41" s="967"/>
      <c r="AA41" s="967"/>
      <c r="AB41" s="967"/>
      <c r="AC41" s="967"/>
      <c r="AD41" s="967"/>
      <c r="AE41" s="967"/>
      <c r="AF41" s="28"/>
      <c r="BA41" s="175" t="s">
        <v>348</v>
      </c>
    </row>
    <row r="42" spans="1:53" ht="12.75" customHeight="1" x14ac:dyDescent="0.15">
      <c r="A42" s="28"/>
      <c r="B42" s="28"/>
      <c r="C42" s="205">
        <v>6</v>
      </c>
      <c r="D42" s="967" t="s">
        <v>747</v>
      </c>
      <c r="E42" s="967"/>
      <c r="F42" s="967"/>
      <c r="G42" s="967"/>
      <c r="H42" s="967"/>
      <c r="I42" s="967"/>
      <c r="J42" s="967"/>
      <c r="K42" s="967"/>
      <c r="L42" s="967"/>
      <c r="M42" s="967"/>
      <c r="N42" s="967"/>
      <c r="O42" s="967"/>
      <c r="P42" s="967"/>
      <c r="Q42" s="967"/>
      <c r="R42" s="967"/>
      <c r="S42" s="967"/>
      <c r="T42" s="967"/>
      <c r="U42" s="967"/>
      <c r="V42" s="967"/>
      <c r="W42" s="967"/>
      <c r="X42" s="967"/>
      <c r="Y42" s="967"/>
      <c r="Z42" s="967"/>
      <c r="AA42" s="967"/>
      <c r="AB42" s="967"/>
      <c r="AC42" s="967"/>
      <c r="AD42" s="967"/>
      <c r="AE42" s="967"/>
      <c r="AF42" s="28"/>
      <c r="BA42" s="175" t="s">
        <v>349</v>
      </c>
    </row>
    <row r="43" spans="1:53" x14ac:dyDescent="0.1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BA43" s="175" t="s">
        <v>350</v>
      </c>
    </row>
    <row r="44" spans="1:53" x14ac:dyDescent="0.1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BA44" s="175" t="s">
        <v>351</v>
      </c>
    </row>
    <row r="45" spans="1:53" x14ac:dyDescent="0.1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BA45" s="175" t="s">
        <v>352</v>
      </c>
    </row>
    <row r="46" spans="1:53" x14ac:dyDescent="0.1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BA46" s="175" t="s">
        <v>353</v>
      </c>
    </row>
    <row r="47" spans="1:53" x14ac:dyDescent="0.1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BA47" s="175" t="s">
        <v>354</v>
      </c>
    </row>
    <row r="48" spans="1:53" x14ac:dyDescent="0.1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BA48" s="175" t="s">
        <v>355</v>
      </c>
    </row>
    <row r="49" spans="1:53" x14ac:dyDescent="0.1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BA49" s="175" t="s">
        <v>356</v>
      </c>
    </row>
    <row r="50" spans="1:53" x14ac:dyDescent="0.1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BA50" s="175" t="s">
        <v>357</v>
      </c>
    </row>
    <row r="51" spans="1:53" x14ac:dyDescent="0.1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BA51" s="175" t="s">
        <v>358</v>
      </c>
    </row>
    <row r="52" spans="1:53" x14ac:dyDescent="0.1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BA52" s="175" t="s">
        <v>359</v>
      </c>
    </row>
    <row r="53" spans="1:53" x14ac:dyDescent="0.1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BA53" s="175" t="s">
        <v>360</v>
      </c>
    </row>
    <row r="54" spans="1:53" x14ac:dyDescent="0.1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BA54" s="175" t="s">
        <v>361</v>
      </c>
    </row>
    <row r="55" spans="1:53" x14ac:dyDescent="0.1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BA55" s="175" t="s">
        <v>362</v>
      </c>
    </row>
    <row r="56" spans="1:53" x14ac:dyDescent="0.1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1:53" x14ac:dyDescent="0.1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row>
    <row r="58" spans="1:53" x14ac:dyDescent="0.1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row>
    <row r="59" spans="1:53" x14ac:dyDescent="0.1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1:53" x14ac:dyDescent="0.1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1:53" x14ac:dyDescent="0.1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1:53" x14ac:dyDescent="0.1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1:53" x14ac:dyDescent="0.1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1:53" x14ac:dyDescent="0.1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1:32" x14ac:dyDescent="0.1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1:32" x14ac:dyDescent="0.1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1:32" x14ac:dyDescent="0.1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1:32" x14ac:dyDescent="0.1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1:32" x14ac:dyDescent="0.1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1:32" x14ac:dyDescent="0.1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1:32" x14ac:dyDescent="0.1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1:32" x14ac:dyDescent="0.1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1:32" x14ac:dyDescent="0.1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1:32" x14ac:dyDescent="0.1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x14ac:dyDescent="0.1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32" x14ac:dyDescent="0.1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32" x14ac:dyDescent="0.1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2" x14ac:dyDescent="0.1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32" x14ac:dyDescent="0.1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32" x14ac:dyDescent="0.1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x14ac:dyDescent="0.1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x14ac:dyDescent="0.1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x14ac:dyDescent="0.1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x14ac:dyDescent="0.1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x14ac:dyDescent="0.1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x14ac:dyDescent="0.1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x14ac:dyDescent="0.1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x14ac:dyDescent="0.1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x14ac:dyDescent="0.1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x14ac:dyDescent="0.1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x14ac:dyDescent="0.1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x14ac:dyDescent="0.1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x14ac:dyDescent="0.1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x14ac:dyDescent="0.1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x14ac:dyDescent="0.1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x14ac:dyDescent="0.1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x14ac:dyDescent="0.1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x14ac:dyDescent="0.1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x14ac:dyDescent="0.1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x14ac:dyDescent="0.1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x14ac:dyDescent="0.1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1:32" x14ac:dyDescent="0.1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1:32" x14ac:dyDescent="0.1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1:32" x14ac:dyDescent="0.1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1:32" x14ac:dyDescent="0.1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1:32" x14ac:dyDescent="0.1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1:32" x14ac:dyDescent="0.1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1:32" x14ac:dyDescent="0.1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1:32" x14ac:dyDescent="0.1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1:32" x14ac:dyDescent="0.1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1:32" x14ac:dyDescent="0.1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1:32" x14ac:dyDescent="0.1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1:32" x14ac:dyDescent="0.1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1:32" x14ac:dyDescent="0.1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1:32" x14ac:dyDescent="0.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1:32" x14ac:dyDescent="0.1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1:32" x14ac:dyDescent="0.1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1:32" x14ac:dyDescent="0.1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1:32" x14ac:dyDescent="0.1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1:32" x14ac:dyDescent="0.1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1:32" x14ac:dyDescent="0.1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1:32" x14ac:dyDescent="0.1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1:32" x14ac:dyDescent="0.1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1:32" x14ac:dyDescent="0.1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1:32" x14ac:dyDescent="0.1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1:32" x14ac:dyDescent="0.1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1:32" x14ac:dyDescent="0.1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1:32" x14ac:dyDescent="0.1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1:32" x14ac:dyDescent="0.1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1:32" x14ac:dyDescent="0.1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1:32" x14ac:dyDescent="0.1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1:32" x14ac:dyDescent="0.1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1:32" x14ac:dyDescent="0.1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1:32" x14ac:dyDescent="0.1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1:32" x14ac:dyDescent="0.1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1:32" x14ac:dyDescent="0.1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1:32" x14ac:dyDescent="0.1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1:32" x14ac:dyDescent="0.1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1:32" x14ac:dyDescent="0.1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1:32" x14ac:dyDescent="0.1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1:32" x14ac:dyDescent="0.1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1:32" x14ac:dyDescent="0.1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1:32" x14ac:dyDescent="0.1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1:32" x14ac:dyDescent="0.1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1:32" x14ac:dyDescent="0.1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1:32" x14ac:dyDescent="0.1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1:32" x14ac:dyDescent="0.1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1:32" x14ac:dyDescent="0.1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1:32" x14ac:dyDescent="0.1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1:32" x14ac:dyDescent="0.1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1:32" x14ac:dyDescent="0.1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1:32" x14ac:dyDescent="0.1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1:32" x14ac:dyDescent="0.1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1:32" x14ac:dyDescent="0.1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1:32" x14ac:dyDescent="0.1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1:32" x14ac:dyDescent="0.1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1:32" x14ac:dyDescent="0.1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1:32" x14ac:dyDescent="0.1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1:32" x14ac:dyDescent="0.1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1:32" x14ac:dyDescent="0.1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1:32" x14ac:dyDescent="0.1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1:32" x14ac:dyDescent="0.1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1:32" x14ac:dyDescent="0.1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pans="1:32" x14ac:dyDescent="0.1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row>
    <row r="165" spans="1:32" x14ac:dyDescent="0.1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row>
    <row r="166" spans="1:32" x14ac:dyDescent="0.1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row>
    <row r="167" spans="1:32" x14ac:dyDescent="0.1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row>
    <row r="168" spans="1:32" x14ac:dyDescent="0.1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row>
    <row r="169" spans="1:32" x14ac:dyDescent="0.1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row>
    <row r="170" spans="1:32" x14ac:dyDescent="0.1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row>
    <row r="171" spans="1:32" x14ac:dyDescent="0.1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row>
    <row r="172" spans="1:32" x14ac:dyDescent="0.1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row>
    <row r="173" spans="1:32" x14ac:dyDescent="0.1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row>
    <row r="174" spans="1:32" x14ac:dyDescent="0.1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row>
    <row r="175" spans="1:32" x14ac:dyDescent="0.1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row>
    <row r="176" spans="1:32" x14ac:dyDescent="0.1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row>
    <row r="177" spans="1:32" x14ac:dyDescent="0.1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row>
    <row r="178" spans="1:32" x14ac:dyDescent="0.1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row>
    <row r="179" spans="1:32" x14ac:dyDescent="0.1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row>
    <row r="180" spans="1:32" x14ac:dyDescent="0.1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row>
    <row r="181" spans="1:32" x14ac:dyDescent="0.1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row>
    <row r="182" spans="1:32" x14ac:dyDescent="0.1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row>
    <row r="183" spans="1:32" x14ac:dyDescent="0.1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row>
    <row r="184" spans="1:32" x14ac:dyDescent="0.1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row>
    <row r="185" spans="1:32" x14ac:dyDescent="0.1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row>
    <row r="186" spans="1:32" x14ac:dyDescent="0.1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row>
    <row r="187" spans="1:32" x14ac:dyDescent="0.1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row>
    <row r="188" spans="1:32" x14ac:dyDescent="0.1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row>
    <row r="189" spans="1:32" x14ac:dyDescent="0.1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row>
    <row r="190" spans="1:32" x14ac:dyDescent="0.1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row>
    <row r="191" spans="1:32" x14ac:dyDescent="0.1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row>
    <row r="192" spans="1:32" x14ac:dyDescent="0.1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row>
    <row r="193" spans="1:32" x14ac:dyDescent="0.1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row>
    <row r="194" spans="1:32" x14ac:dyDescent="0.1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row>
    <row r="195" spans="1:32" x14ac:dyDescent="0.1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row>
    <row r="196" spans="1:32" x14ac:dyDescent="0.1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row>
    <row r="197" spans="1:32" x14ac:dyDescent="0.1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row>
    <row r="198" spans="1:32" x14ac:dyDescent="0.1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row>
    <row r="199" spans="1:32" x14ac:dyDescent="0.1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row>
    <row r="200" spans="1:32" x14ac:dyDescent="0.1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row>
    <row r="201" spans="1:32" x14ac:dyDescent="0.1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row>
    <row r="202" spans="1:32" x14ac:dyDescent="0.1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row>
    <row r="203" spans="1:32" x14ac:dyDescent="0.1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row>
    <row r="204" spans="1:32" x14ac:dyDescent="0.1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row>
    <row r="205" spans="1:32" x14ac:dyDescent="0.1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row>
    <row r="206" spans="1:32" x14ac:dyDescent="0.1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row>
    <row r="207" spans="1:32" x14ac:dyDescent="0.1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row>
    <row r="208" spans="1:32" x14ac:dyDescent="0.1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row>
    <row r="209" spans="1:32" x14ac:dyDescent="0.1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row>
    <row r="210" spans="1:32" x14ac:dyDescent="0.1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row>
    <row r="211" spans="1:32" x14ac:dyDescent="0.1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row>
    <row r="212" spans="1:32" x14ac:dyDescent="0.1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row>
    <row r="213" spans="1:32" x14ac:dyDescent="0.1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row>
    <row r="214" spans="1:32" x14ac:dyDescent="0.1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row>
    <row r="215" spans="1:32" x14ac:dyDescent="0.1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row>
    <row r="216" spans="1:32" x14ac:dyDescent="0.1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row>
    <row r="217" spans="1:32" x14ac:dyDescent="0.1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row>
    <row r="218" spans="1:32" x14ac:dyDescent="0.1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row>
    <row r="219" spans="1:32" x14ac:dyDescent="0.1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row>
    <row r="220" spans="1:32" x14ac:dyDescent="0.1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row>
    <row r="221" spans="1:32" x14ac:dyDescent="0.1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row>
    <row r="222" spans="1:32" x14ac:dyDescent="0.1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row>
    <row r="223" spans="1:32" x14ac:dyDescent="0.1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row>
    <row r="224" spans="1:32" x14ac:dyDescent="0.1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row>
    <row r="225" spans="1:32" x14ac:dyDescent="0.1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row>
    <row r="226" spans="1:32" x14ac:dyDescent="0.1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row>
    <row r="227" spans="1:32" x14ac:dyDescent="0.1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row>
    <row r="228" spans="1:32" x14ac:dyDescent="0.1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row>
    <row r="229" spans="1:32" x14ac:dyDescent="0.1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row>
    <row r="230" spans="1:32" x14ac:dyDescent="0.1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row>
    <row r="231" spans="1:32" x14ac:dyDescent="0.1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row>
    <row r="232" spans="1:32" x14ac:dyDescent="0.1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row>
    <row r="233" spans="1:32" x14ac:dyDescent="0.1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row>
    <row r="234" spans="1:32" x14ac:dyDescent="0.1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row>
    <row r="235" spans="1:32" x14ac:dyDescent="0.1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row>
    <row r="236" spans="1:32" x14ac:dyDescent="0.1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row>
    <row r="237" spans="1:32" x14ac:dyDescent="0.1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row>
    <row r="238" spans="1:32" x14ac:dyDescent="0.1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row>
    <row r="239" spans="1:32" x14ac:dyDescent="0.1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row>
    <row r="240" spans="1:32" x14ac:dyDescent="0.1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row>
    <row r="241" spans="1:32" x14ac:dyDescent="0.1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row>
    <row r="242" spans="1:32" x14ac:dyDescent="0.1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row>
    <row r="243" spans="1:32" x14ac:dyDescent="0.1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row>
    <row r="244" spans="1:32" x14ac:dyDescent="0.1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row>
    <row r="245" spans="1:32" x14ac:dyDescent="0.1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row>
    <row r="246" spans="1:32" x14ac:dyDescent="0.1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row>
    <row r="247" spans="1:32" x14ac:dyDescent="0.1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row>
    <row r="248" spans="1:32" x14ac:dyDescent="0.1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row>
    <row r="249" spans="1:32" x14ac:dyDescent="0.1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row>
    <row r="250" spans="1:32" x14ac:dyDescent="0.1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row>
    <row r="251" spans="1:32" x14ac:dyDescent="0.1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row>
    <row r="252" spans="1:32" x14ac:dyDescent="0.1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row>
    <row r="253" spans="1:32" x14ac:dyDescent="0.1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row>
    <row r="254" spans="1:32" x14ac:dyDescent="0.1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row>
  </sheetData>
  <mergeCells count="102">
    <mergeCell ref="AH6:AU8"/>
    <mergeCell ref="D41:AE41"/>
    <mergeCell ref="D42:AE42"/>
    <mergeCell ref="D38:AE40"/>
    <mergeCell ref="C37:AE37"/>
    <mergeCell ref="D35:AE36"/>
    <mergeCell ref="D33:AE33"/>
    <mergeCell ref="D34:AE34"/>
    <mergeCell ref="C31:H31"/>
    <mergeCell ref="P31:R31"/>
    <mergeCell ref="S31:U31"/>
    <mergeCell ref="V31:X31"/>
    <mergeCell ref="AB31:AD31"/>
    <mergeCell ref="C29:H29"/>
    <mergeCell ref="P29:R29"/>
    <mergeCell ref="S29:U29"/>
    <mergeCell ref="V29:X29"/>
    <mergeCell ref="AB29:AD29"/>
    <mergeCell ref="C30:H30"/>
    <mergeCell ref="P30:R30"/>
    <mergeCell ref="S30:U30"/>
    <mergeCell ref="V30:X30"/>
    <mergeCell ref="AB30:AD30"/>
    <mergeCell ref="C27:H27"/>
    <mergeCell ref="P27:R27"/>
    <mergeCell ref="S27:U27"/>
    <mergeCell ref="V27:X27"/>
    <mergeCell ref="AB27:AD27"/>
    <mergeCell ref="C28:H28"/>
    <mergeCell ref="P28:R28"/>
    <mergeCell ref="S28:U28"/>
    <mergeCell ref="V28:X28"/>
    <mergeCell ref="AB28:AD28"/>
    <mergeCell ref="C25:H25"/>
    <mergeCell ref="P25:R25"/>
    <mergeCell ref="S25:U25"/>
    <mergeCell ref="V25:X25"/>
    <mergeCell ref="AB25:AD25"/>
    <mergeCell ref="C26:H26"/>
    <mergeCell ref="P26:R26"/>
    <mergeCell ref="S26:U26"/>
    <mergeCell ref="V26:X26"/>
    <mergeCell ref="AB26:AD26"/>
    <mergeCell ref="C23:H23"/>
    <mergeCell ref="P23:R23"/>
    <mergeCell ref="S23:U23"/>
    <mergeCell ref="V23:X23"/>
    <mergeCell ref="AB23:AD23"/>
    <mergeCell ref="C24:H24"/>
    <mergeCell ref="P24:R24"/>
    <mergeCell ref="S24:U24"/>
    <mergeCell ref="V24:X24"/>
    <mergeCell ref="AB24:AD24"/>
    <mergeCell ref="C21:H21"/>
    <mergeCell ref="P21:R21"/>
    <mergeCell ref="S21:U21"/>
    <mergeCell ref="V21:X21"/>
    <mergeCell ref="AB21:AD21"/>
    <mergeCell ref="C22:H22"/>
    <mergeCell ref="P22:R22"/>
    <mergeCell ref="S22:U22"/>
    <mergeCell ref="V22:X22"/>
    <mergeCell ref="AB22:AD22"/>
    <mergeCell ref="C19:H19"/>
    <mergeCell ref="P19:R19"/>
    <mergeCell ref="S19:U19"/>
    <mergeCell ref="V19:X19"/>
    <mergeCell ref="AB19:AD19"/>
    <mergeCell ref="C20:H20"/>
    <mergeCell ref="P20:R20"/>
    <mergeCell ref="S20:U20"/>
    <mergeCell ref="V20:X20"/>
    <mergeCell ref="AB20:AD20"/>
    <mergeCell ref="C17:H17"/>
    <mergeCell ref="P17:R17"/>
    <mergeCell ref="S17:U17"/>
    <mergeCell ref="V17:X17"/>
    <mergeCell ref="AB17:AD17"/>
    <mergeCell ref="C18:H18"/>
    <mergeCell ref="P18:R18"/>
    <mergeCell ref="S18:U18"/>
    <mergeCell ref="V18:X18"/>
    <mergeCell ref="AB18:AD18"/>
    <mergeCell ref="M7:O7"/>
    <mergeCell ref="K9:Y9"/>
    <mergeCell ref="K11:L11"/>
    <mergeCell ref="X11:Y11"/>
    <mergeCell ref="AD1:AF1"/>
    <mergeCell ref="A3:AF3"/>
    <mergeCell ref="A4:AF5"/>
    <mergeCell ref="Y14:AE15"/>
    <mergeCell ref="C16:H16"/>
    <mergeCell ref="P16:R16"/>
    <mergeCell ref="S16:U16"/>
    <mergeCell ref="V16:X16"/>
    <mergeCell ref="AB16:AD16"/>
    <mergeCell ref="I13:X13"/>
    <mergeCell ref="C14:H15"/>
    <mergeCell ref="I14:O15"/>
    <mergeCell ref="P14:R15"/>
    <mergeCell ref="S14:U15"/>
    <mergeCell ref="V14:X15"/>
  </mergeCells>
  <phoneticPr fontId="4"/>
  <dataValidations count="5">
    <dataValidation type="list" allowBlank="1" showInputMessage="1" showErrorMessage="1" sqref="AA16:AA31" xr:uid="{00000000-0002-0000-0D00-000000000000}">
      <formula1>$BA$8:$BA$55</formula1>
    </dataValidation>
    <dataValidation type="list" allowBlank="1" showInputMessage="1" showErrorMessage="1" sqref="I16:I30" xr:uid="{00000000-0002-0000-0D00-000001000000}">
      <formula1>"　,S,H"</formula1>
    </dataValidation>
    <dataValidation type="list" allowBlank="1" showInputMessage="1" showErrorMessage="1" sqref="P16:R30" xr:uid="{00000000-0002-0000-0D00-000002000000}">
      <formula1>"1.男 2.女,1.男,2.女"</formula1>
    </dataValidation>
    <dataValidation type="list" allowBlank="1" showInputMessage="1" showErrorMessage="1" sqref="Y16:Y30" xr:uid="{00000000-0002-0000-0D00-000003000000}">
      <formula1>"　,〇"</formula1>
    </dataValidation>
    <dataValidation type="list" allowBlank="1" showInputMessage="1" sqref="V16:X30" xr:uid="{00000000-0002-0000-0D00-000004000000}">
      <formula1>$BF$9:$BF$14</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verticalDpi="300" r:id="rId1"/>
  <headerFooter alignWithMargins="0">
    <oddFooter>&amp;C&amp;"ＭＳ 明朝,標準"&amp;10&amp;A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E1:AC54"/>
  <sheetViews>
    <sheetView showGridLines="0" zoomScale="120" zoomScaleNormal="120" workbookViewId="0"/>
  </sheetViews>
  <sheetFormatPr defaultColWidth="2.625" defaultRowHeight="14.25" customHeight="1" x14ac:dyDescent="0.15"/>
  <sheetData>
    <row r="1" spans="5:29" ht="14.25" customHeight="1" x14ac:dyDescent="0.15">
      <c r="E1" s="980" t="s">
        <v>364</v>
      </c>
      <c r="F1" s="980"/>
      <c r="G1" s="980"/>
      <c r="H1" s="980"/>
      <c r="I1" s="980"/>
      <c r="J1" s="980"/>
      <c r="K1" s="980"/>
      <c r="L1" s="980"/>
      <c r="M1" s="980"/>
      <c r="N1" s="980"/>
      <c r="O1" s="980"/>
      <c r="P1" s="980"/>
      <c r="Q1" s="980"/>
      <c r="R1" s="980"/>
      <c r="S1" s="980"/>
      <c r="T1" s="980"/>
      <c r="U1" s="980"/>
      <c r="V1" s="980"/>
      <c r="W1" s="980"/>
      <c r="X1" s="980"/>
      <c r="Y1" s="980"/>
      <c r="Z1" s="980"/>
      <c r="AA1" s="980"/>
      <c r="AB1" s="980"/>
      <c r="AC1" s="980"/>
    </row>
    <row r="2" spans="5:29" ht="14.25" customHeight="1" x14ac:dyDescent="0.15">
      <c r="E2" s="980"/>
      <c r="F2" s="980"/>
      <c r="G2" s="980"/>
      <c r="H2" s="980"/>
      <c r="I2" s="980"/>
      <c r="J2" s="980"/>
      <c r="K2" s="980"/>
      <c r="L2" s="980"/>
      <c r="M2" s="980"/>
      <c r="N2" s="980"/>
      <c r="O2" s="980"/>
      <c r="P2" s="980"/>
      <c r="Q2" s="980"/>
      <c r="R2" s="980"/>
      <c r="S2" s="980"/>
      <c r="T2" s="980"/>
      <c r="U2" s="980"/>
      <c r="V2" s="980"/>
      <c r="W2" s="980"/>
      <c r="X2" s="980"/>
      <c r="Y2" s="980"/>
      <c r="Z2" s="980"/>
      <c r="AA2" s="980"/>
      <c r="AB2" s="980"/>
      <c r="AC2" s="980"/>
    </row>
    <row r="4" spans="5:29" ht="14.25" customHeight="1" x14ac:dyDescent="0.15">
      <c r="H4" s="971" t="s">
        <v>363</v>
      </c>
      <c r="I4" s="972"/>
      <c r="J4" s="972"/>
      <c r="K4" s="972"/>
      <c r="L4" s="972"/>
      <c r="M4" s="972"/>
      <c r="N4" s="972"/>
      <c r="O4" s="972"/>
      <c r="P4" s="972"/>
      <c r="Q4" s="972"/>
      <c r="R4" s="972"/>
      <c r="S4" s="972"/>
      <c r="T4" s="972"/>
      <c r="U4" s="972"/>
      <c r="V4" s="972"/>
      <c r="W4" s="972"/>
      <c r="X4" s="972"/>
      <c r="Y4" s="972"/>
      <c r="Z4" s="973"/>
    </row>
    <row r="5" spans="5:29" ht="14.25" customHeight="1" x14ac:dyDescent="0.15">
      <c r="H5" s="974"/>
      <c r="I5" s="975"/>
      <c r="J5" s="975"/>
      <c r="K5" s="975"/>
      <c r="L5" s="975"/>
      <c r="M5" s="975"/>
      <c r="N5" s="975"/>
      <c r="O5" s="975"/>
      <c r="P5" s="975"/>
      <c r="Q5" s="975"/>
      <c r="R5" s="975"/>
      <c r="S5" s="975"/>
      <c r="T5" s="975"/>
      <c r="U5" s="975"/>
      <c r="V5" s="975"/>
      <c r="W5" s="975"/>
      <c r="X5" s="975"/>
      <c r="Y5" s="975"/>
      <c r="Z5" s="976"/>
    </row>
    <row r="6" spans="5:29" ht="14.25" customHeight="1" x14ac:dyDescent="0.15">
      <c r="H6" s="974"/>
      <c r="I6" s="975"/>
      <c r="J6" s="975"/>
      <c r="K6" s="975"/>
      <c r="L6" s="975"/>
      <c r="M6" s="975"/>
      <c r="N6" s="975"/>
      <c r="O6" s="975"/>
      <c r="P6" s="975"/>
      <c r="Q6" s="975"/>
      <c r="R6" s="975"/>
      <c r="S6" s="975"/>
      <c r="T6" s="975"/>
      <c r="U6" s="975"/>
      <c r="V6" s="975"/>
      <c r="W6" s="975"/>
      <c r="X6" s="975"/>
      <c r="Y6" s="975"/>
      <c r="Z6" s="976"/>
    </row>
    <row r="7" spans="5:29" ht="14.25" customHeight="1" x14ac:dyDescent="0.15">
      <c r="H7" s="974"/>
      <c r="I7" s="975"/>
      <c r="J7" s="975"/>
      <c r="K7" s="975"/>
      <c r="L7" s="975"/>
      <c r="M7" s="975"/>
      <c r="N7" s="975"/>
      <c r="O7" s="975"/>
      <c r="P7" s="975"/>
      <c r="Q7" s="975"/>
      <c r="R7" s="975"/>
      <c r="S7" s="975"/>
      <c r="T7" s="975"/>
      <c r="U7" s="975"/>
      <c r="V7" s="975"/>
      <c r="W7" s="975"/>
      <c r="X7" s="975"/>
      <c r="Y7" s="975"/>
      <c r="Z7" s="976"/>
    </row>
    <row r="8" spans="5:29" ht="14.25" customHeight="1" x14ac:dyDescent="0.15">
      <c r="H8" s="974"/>
      <c r="I8" s="975"/>
      <c r="J8" s="975"/>
      <c r="K8" s="975"/>
      <c r="L8" s="975"/>
      <c r="M8" s="975"/>
      <c r="N8" s="975"/>
      <c r="O8" s="975"/>
      <c r="P8" s="975"/>
      <c r="Q8" s="975"/>
      <c r="R8" s="975"/>
      <c r="S8" s="975"/>
      <c r="T8" s="975"/>
      <c r="U8" s="975"/>
      <c r="V8" s="975"/>
      <c r="W8" s="975"/>
      <c r="X8" s="975"/>
      <c r="Y8" s="975"/>
      <c r="Z8" s="976"/>
    </row>
    <row r="9" spans="5:29" ht="14.25" customHeight="1" x14ac:dyDescent="0.15">
      <c r="H9" s="974"/>
      <c r="I9" s="975"/>
      <c r="J9" s="975"/>
      <c r="K9" s="975"/>
      <c r="L9" s="975"/>
      <c r="M9" s="975"/>
      <c r="N9" s="975"/>
      <c r="O9" s="975"/>
      <c r="P9" s="975"/>
      <c r="Q9" s="975"/>
      <c r="R9" s="975"/>
      <c r="S9" s="975"/>
      <c r="T9" s="975"/>
      <c r="U9" s="975"/>
      <c r="V9" s="975"/>
      <c r="W9" s="975"/>
      <c r="X9" s="975"/>
      <c r="Y9" s="975"/>
      <c r="Z9" s="976"/>
    </row>
    <row r="10" spans="5:29" ht="14.25" customHeight="1" x14ac:dyDescent="0.15">
      <c r="H10" s="974"/>
      <c r="I10" s="975"/>
      <c r="J10" s="975"/>
      <c r="K10" s="975"/>
      <c r="L10" s="975"/>
      <c r="M10" s="975"/>
      <c r="N10" s="975"/>
      <c r="O10" s="975"/>
      <c r="P10" s="975"/>
      <c r="Q10" s="975"/>
      <c r="R10" s="975"/>
      <c r="S10" s="975"/>
      <c r="T10" s="975"/>
      <c r="U10" s="975"/>
      <c r="V10" s="975"/>
      <c r="W10" s="975"/>
      <c r="X10" s="975"/>
      <c r="Y10" s="975"/>
      <c r="Z10" s="976"/>
    </row>
    <row r="11" spans="5:29" ht="14.25" customHeight="1" x14ac:dyDescent="0.15">
      <c r="H11" s="974"/>
      <c r="I11" s="975"/>
      <c r="J11" s="975"/>
      <c r="K11" s="975"/>
      <c r="L11" s="975"/>
      <c r="M11" s="975"/>
      <c r="N11" s="975"/>
      <c r="O11" s="975"/>
      <c r="P11" s="975"/>
      <c r="Q11" s="975"/>
      <c r="R11" s="975"/>
      <c r="S11" s="975"/>
      <c r="T11" s="975"/>
      <c r="U11" s="975"/>
      <c r="V11" s="975"/>
      <c r="W11" s="975"/>
      <c r="X11" s="975"/>
      <c r="Y11" s="975"/>
      <c r="Z11" s="976"/>
    </row>
    <row r="12" spans="5:29" ht="14.25" customHeight="1" x14ac:dyDescent="0.15">
      <c r="H12" s="974"/>
      <c r="I12" s="975"/>
      <c r="J12" s="975"/>
      <c r="K12" s="975"/>
      <c r="L12" s="975"/>
      <c r="M12" s="975"/>
      <c r="N12" s="975"/>
      <c r="O12" s="975"/>
      <c r="P12" s="975"/>
      <c r="Q12" s="975"/>
      <c r="R12" s="975"/>
      <c r="S12" s="975"/>
      <c r="T12" s="975"/>
      <c r="U12" s="975"/>
      <c r="V12" s="975"/>
      <c r="W12" s="975"/>
      <c r="X12" s="975"/>
      <c r="Y12" s="975"/>
      <c r="Z12" s="976"/>
    </row>
    <row r="13" spans="5:29" ht="14.25" customHeight="1" x14ac:dyDescent="0.15">
      <c r="H13" s="974"/>
      <c r="I13" s="975"/>
      <c r="J13" s="975"/>
      <c r="K13" s="975"/>
      <c r="L13" s="975"/>
      <c r="M13" s="975"/>
      <c r="N13" s="975"/>
      <c r="O13" s="975"/>
      <c r="P13" s="975"/>
      <c r="Q13" s="975"/>
      <c r="R13" s="975"/>
      <c r="S13" s="975"/>
      <c r="T13" s="975"/>
      <c r="U13" s="975"/>
      <c r="V13" s="975"/>
      <c r="W13" s="975"/>
      <c r="X13" s="975"/>
      <c r="Y13" s="975"/>
      <c r="Z13" s="976"/>
    </row>
    <row r="14" spans="5:29" ht="14.25" customHeight="1" x14ac:dyDescent="0.15">
      <c r="H14" s="974"/>
      <c r="I14" s="975"/>
      <c r="J14" s="975"/>
      <c r="K14" s="975"/>
      <c r="L14" s="975"/>
      <c r="M14" s="975"/>
      <c r="N14" s="975"/>
      <c r="O14" s="975"/>
      <c r="P14" s="975"/>
      <c r="Q14" s="975"/>
      <c r="R14" s="975"/>
      <c r="S14" s="975"/>
      <c r="T14" s="975"/>
      <c r="U14" s="975"/>
      <c r="V14" s="975"/>
      <c r="W14" s="975"/>
      <c r="X14" s="975"/>
      <c r="Y14" s="975"/>
      <c r="Z14" s="976"/>
    </row>
    <row r="15" spans="5:29" ht="14.25" customHeight="1" x14ac:dyDescent="0.15">
      <c r="H15" s="974"/>
      <c r="I15" s="975"/>
      <c r="J15" s="975"/>
      <c r="K15" s="975"/>
      <c r="L15" s="975"/>
      <c r="M15" s="975"/>
      <c r="N15" s="975"/>
      <c r="O15" s="975"/>
      <c r="P15" s="975"/>
      <c r="Q15" s="975"/>
      <c r="R15" s="975"/>
      <c r="S15" s="975"/>
      <c r="T15" s="975"/>
      <c r="U15" s="975"/>
      <c r="V15" s="975"/>
      <c r="W15" s="975"/>
      <c r="X15" s="975"/>
      <c r="Y15" s="975"/>
      <c r="Z15" s="976"/>
    </row>
    <row r="16" spans="5:29" ht="14.25" customHeight="1" x14ac:dyDescent="0.15">
      <c r="H16" s="974"/>
      <c r="I16" s="975"/>
      <c r="J16" s="975"/>
      <c r="K16" s="975"/>
      <c r="L16" s="975"/>
      <c r="M16" s="975"/>
      <c r="N16" s="975"/>
      <c r="O16" s="975"/>
      <c r="P16" s="975"/>
      <c r="Q16" s="975"/>
      <c r="R16" s="975"/>
      <c r="S16" s="975"/>
      <c r="T16" s="975"/>
      <c r="U16" s="975"/>
      <c r="V16" s="975"/>
      <c r="W16" s="975"/>
      <c r="X16" s="975"/>
      <c r="Y16" s="975"/>
      <c r="Z16" s="976"/>
    </row>
    <row r="17" spans="8:26" ht="14.25" customHeight="1" x14ac:dyDescent="0.15">
      <c r="H17" s="974"/>
      <c r="I17" s="975"/>
      <c r="J17" s="975"/>
      <c r="K17" s="975"/>
      <c r="L17" s="975"/>
      <c r="M17" s="975"/>
      <c r="N17" s="975"/>
      <c r="O17" s="975"/>
      <c r="P17" s="975"/>
      <c r="Q17" s="975"/>
      <c r="R17" s="975"/>
      <c r="S17" s="975"/>
      <c r="T17" s="975"/>
      <c r="U17" s="975"/>
      <c r="V17" s="975"/>
      <c r="W17" s="975"/>
      <c r="X17" s="975"/>
      <c r="Y17" s="975"/>
      <c r="Z17" s="976"/>
    </row>
    <row r="18" spans="8:26" ht="14.25" customHeight="1" x14ac:dyDescent="0.15">
      <c r="H18" s="977"/>
      <c r="I18" s="978"/>
      <c r="J18" s="978"/>
      <c r="K18" s="978"/>
      <c r="L18" s="978"/>
      <c r="M18" s="978"/>
      <c r="N18" s="978"/>
      <c r="O18" s="978"/>
      <c r="P18" s="978"/>
      <c r="Q18" s="978"/>
      <c r="R18" s="978"/>
      <c r="S18" s="978"/>
      <c r="T18" s="978"/>
      <c r="U18" s="978"/>
      <c r="V18" s="978"/>
      <c r="W18" s="978"/>
      <c r="X18" s="978"/>
      <c r="Y18" s="978"/>
      <c r="Z18" s="979"/>
    </row>
    <row r="22" spans="8:26" ht="14.25" customHeight="1" x14ac:dyDescent="0.15">
      <c r="H22" s="971" t="s">
        <v>363</v>
      </c>
      <c r="I22" s="972"/>
      <c r="J22" s="972"/>
      <c r="K22" s="972"/>
      <c r="L22" s="972"/>
      <c r="M22" s="972"/>
      <c r="N22" s="972"/>
      <c r="O22" s="972"/>
      <c r="P22" s="972"/>
      <c r="Q22" s="972"/>
      <c r="R22" s="972"/>
      <c r="S22" s="972"/>
      <c r="T22" s="972"/>
      <c r="U22" s="972"/>
      <c r="V22" s="972"/>
      <c r="W22" s="972"/>
      <c r="X22" s="972"/>
      <c r="Y22" s="972"/>
      <c r="Z22" s="973"/>
    </row>
    <row r="23" spans="8:26" ht="14.25" customHeight="1" x14ac:dyDescent="0.15">
      <c r="H23" s="974"/>
      <c r="I23" s="975"/>
      <c r="J23" s="975"/>
      <c r="K23" s="975"/>
      <c r="L23" s="975"/>
      <c r="M23" s="975"/>
      <c r="N23" s="975"/>
      <c r="O23" s="975"/>
      <c r="P23" s="975"/>
      <c r="Q23" s="975"/>
      <c r="R23" s="975"/>
      <c r="S23" s="975"/>
      <c r="T23" s="975"/>
      <c r="U23" s="975"/>
      <c r="V23" s="975"/>
      <c r="W23" s="975"/>
      <c r="X23" s="975"/>
      <c r="Y23" s="975"/>
      <c r="Z23" s="976"/>
    </row>
    <row r="24" spans="8:26" ht="14.25" customHeight="1" x14ac:dyDescent="0.15">
      <c r="H24" s="974"/>
      <c r="I24" s="975"/>
      <c r="J24" s="975"/>
      <c r="K24" s="975"/>
      <c r="L24" s="975"/>
      <c r="M24" s="975"/>
      <c r="N24" s="975"/>
      <c r="O24" s="975"/>
      <c r="P24" s="975"/>
      <c r="Q24" s="975"/>
      <c r="R24" s="975"/>
      <c r="S24" s="975"/>
      <c r="T24" s="975"/>
      <c r="U24" s="975"/>
      <c r="V24" s="975"/>
      <c r="W24" s="975"/>
      <c r="X24" s="975"/>
      <c r="Y24" s="975"/>
      <c r="Z24" s="976"/>
    </row>
    <row r="25" spans="8:26" ht="14.25" customHeight="1" x14ac:dyDescent="0.15">
      <c r="H25" s="974"/>
      <c r="I25" s="975"/>
      <c r="J25" s="975"/>
      <c r="K25" s="975"/>
      <c r="L25" s="975"/>
      <c r="M25" s="975"/>
      <c r="N25" s="975"/>
      <c r="O25" s="975"/>
      <c r="P25" s="975"/>
      <c r="Q25" s="975"/>
      <c r="R25" s="975"/>
      <c r="S25" s="975"/>
      <c r="T25" s="975"/>
      <c r="U25" s="975"/>
      <c r="V25" s="975"/>
      <c r="W25" s="975"/>
      <c r="X25" s="975"/>
      <c r="Y25" s="975"/>
      <c r="Z25" s="976"/>
    </row>
    <row r="26" spans="8:26" ht="14.25" customHeight="1" x14ac:dyDescent="0.15">
      <c r="H26" s="974"/>
      <c r="I26" s="975"/>
      <c r="J26" s="975"/>
      <c r="K26" s="975"/>
      <c r="L26" s="975"/>
      <c r="M26" s="975"/>
      <c r="N26" s="975"/>
      <c r="O26" s="975"/>
      <c r="P26" s="975"/>
      <c r="Q26" s="975"/>
      <c r="R26" s="975"/>
      <c r="S26" s="975"/>
      <c r="T26" s="975"/>
      <c r="U26" s="975"/>
      <c r="V26" s="975"/>
      <c r="W26" s="975"/>
      <c r="X26" s="975"/>
      <c r="Y26" s="975"/>
      <c r="Z26" s="976"/>
    </row>
    <row r="27" spans="8:26" ht="14.25" customHeight="1" x14ac:dyDescent="0.15">
      <c r="H27" s="974"/>
      <c r="I27" s="975"/>
      <c r="J27" s="975"/>
      <c r="K27" s="975"/>
      <c r="L27" s="975"/>
      <c r="M27" s="975"/>
      <c r="N27" s="975"/>
      <c r="O27" s="975"/>
      <c r="P27" s="975"/>
      <c r="Q27" s="975"/>
      <c r="R27" s="975"/>
      <c r="S27" s="975"/>
      <c r="T27" s="975"/>
      <c r="U27" s="975"/>
      <c r="V27" s="975"/>
      <c r="W27" s="975"/>
      <c r="X27" s="975"/>
      <c r="Y27" s="975"/>
      <c r="Z27" s="976"/>
    </row>
    <row r="28" spans="8:26" ht="14.25" customHeight="1" x14ac:dyDescent="0.15">
      <c r="H28" s="974"/>
      <c r="I28" s="975"/>
      <c r="J28" s="975"/>
      <c r="K28" s="975"/>
      <c r="L28" s="975"/>
      <c r="M28" s="975"/>
      <c r="N28" s="975"/>
      <c r="O28" s="975"/>
      <c r="P28" s="975"/>
      <c r="Q28" s="975"/>
      <c r="R28" s="975"/>
      <c r="S28" s="975"/>
      <c r="T28" s="975"/>
      <c r="U28" s="975"/>
      <c r="V28" s="975"/>
      <c r="W28" s="975"/>
      <c r="X28" s="975"/>
      <c r="Y28" s="975"/>
      <c r="Z28" s="976"/>
    </row>
    <row r="29" spans="8:26" ht="14.25" customHeight="1" x14ac:dyDescent="0.15">
      <c r="H29" s="974"/>
      <c r="I29" s="975"/>
      <c r="J29" s="975"/>
      <c r="K29" s="975"/>
      <c r="L29" s="975"/>
      <c r="M29" s="975"/>
      <c r="N29" s="975"/>
      <c r="O29" s="975"/>
      <c r="P29" s="975"/>
      <c r="Q29" s="975"/>
      <c r="R29" s="975"/>
      <c r="S29" s="975"/>
      <c r="T29" s="975"/>
      <c r="U29" s="975"/>
      <c r="V29" s="975"/>
      <c r="W29" s="975"/>
      <c r="X29" s="975"/>
      <c r="Y29" s="975"/>
      <c r="Z29" s="976"/>
    </row>
    <row r="30" spans="8:26" ht="14.25" customHeight="1" x14ac:dyDescent="0.15">
      <c r="H30" s="974"/>
      <c r="I30" s="975"/>
      <c r="J30" s="975"/>
      <c r="K30" s="975"/>
      <c r="L30" s="975"/>
      <c r="M30" s="975"/>
      <c r="N30" s="975"/>
      <c r="O30" s="975"/>
      <c r="P30" s="975"/>
      <c r="Q30" s="975"/>
      <c r="R30" s="975"/>
      <c r="S30" s="975"/>
      <c r="T30" s="975"/>
      <c r="U30" s="975"/>
      <c r="V30" s="975"/>
      <c r="W30" s="975"/>
      <c r="X30" s="975"/>
      <c r="Y30" s="975"/>
      <c r="Z30" s="976"/>
    </row>
    <row r="31" spans="8:26" ht="14.25" customHeight="1" x14ac:dyDescent="0.15">
      <c r="H31" s="974"/>
      <c r="I31" s="975"/>
      <c r="J31" s="975"/>
      <c r="K31" s="975"/>
      <c r="L31" s="975"/>
      <c r="M31" s="975"/>
      <c r="N31" s="975"/>
      <c r="O31" s="975"/>
      <c r="P31" s="975"/>
      <c r="Q31" s="975"/>
      <c r="R31" s="975"/>
      <c r="S31" s="975"/>
      <c r="T31" s="975"/>
      <c r="U31" s="975"/>
      <c r="V31" s="975"/>
      <c r="W31" s="975"/>
      <c r="X31" s="975"/>
      <c r="Y31" s="975"/>
      <c r="Z31" s="976"/>
    </row>
    <row r="32" spans="8:26" ht="14.25" customHeight="1" x14ac:dyDescent="0.15">
      <c r="H32" s="974"/>
      <c r="I32" s="975"/>
      <c r="J32" s="975"/>
      <c r="K32" s="975"/>
      <c r="L32" s="975"/>
      <c r="M32" s="975"/>
      <c r="N32" s="975"/>
      <c r="O32" s="975"/>
      <c r="P32" s="975"/>
      <c r="Q32" s="975"/>
      <c r="R32" s="975"/>
      <c r="S32" s="975"/>
      <c r="T32" s="975"/>
      <c r="U32" s="975"/>
      <c r="V32" s="975"/>
      <c r="W32" s="975"/>
      <c r="X32" s="975"/>
      <c r="Y32" s="975"/>
      <c r="Z32" s="976"/>
    </row>
    <row r="33" spans="8:26" ht="14.25" customHeight="1" x14ac:dyDescent="0.15">
      <c r="H33" s="974"/>
      <c r="I33" s="975"/>
      <c r="J33" s="975"/>
      <c r="K33" s="975"/>
      <c r="L33" s="975"/>
      <c r="M33" s="975"/>
      <c r="N33" s="975"/>
      <c r="O33" s="975"/>
      <c r="P33" s="975"/>
      <c r="Q33" s="975"/>
      <c r="R33" s="975"/>
      <c r="S33" s="975"/>
      <c r="T33" s="975"/>
      <c r="U33" s="975"/>
      <c r="V33" s="975"/>
      <c r="W33" s="975"/>
      <c r="X33" s="975"/>
      <c r="Y33" s="975"/>
      <c r="Z33" s="976"/>
    </row>
    <row r="34" spans="8:26" ht="14.25" customHeight="1" x14ac:dyDescent="0.15">
      <c r="H34" s="974"/>
      <c r="I34" s="975"/>
      <c r="J34" s="975"/>
      <c r="K34" s="975"/>
      <c r="L34" s="975"/>
      <c r="M34" s="975"/>
      <c r="N34" s="975"/>
      <c r="O34" s="975"/>
      <c r="P34" s="975"/>
      <c r="Q34" s="975"/>
      <c r="R34" s="975"/>
      <c r="S34" s="975"/>
      <c r="T34" s="975"/>
      <c r="U34" s="975"/>
      <c r="V34" s="975"/>
      <c r="W34" s="975"/>
      <c r="X34" s="975"/>
      <c r="Y34" s="975"/>
      <c r="Z34" s="976"/>
    </row>
    <row r="35" spans="8:26" ht="14.25" customHeight="1" x14ac:dyDescent="0.15">
      <c r="H35" s="974"/>
      <c r="I35" s="975"/>
      <c r="J35" s="975"/>
      <c r="K35" s="975"/>
      <c r="L35" s="975"/>
      <c r="M35" s="975"/>
      <c r="N35" s="975"/>
      <c r="O35" s="975"/>
      <c r="P35" s="975"/>
      <c r="Q35" s="975"/>
      <c r="R35" s="975"/>
      <c r="S35" s="975"/>
      <c r="T35" s="975"/>
      <c r="U35" s="975"/>
      <c r="V35" s="975"/>
      <c r="W35" s="975"/>
      <c r="X35" s="975"/>
      <c r="Y35" s="975"/>
      <c r="Z35" s="976"/>
    </row>
    <row r="36" spans="8:26" ht="14.25" customHeight="1" x14ac:dyDescent="0.15">
      <c r="H36" s="977"/>
      <c r="I36" s="978"/>
      <c r="J36" s="978"/>
      <c r="K36" s="978"/>
      <c r="L36" s="978"/>
      <c r="M36" s="978"/>
      <c r="N36" s="978"/>
      <c r="O36" s="978"/>
      <c r="P36" s="978"/>
      <c r="Q36" s="978"/>
      <c r="R36" s="978"/>
      <c r="S36" s="978"/>
      <c r="T36" s="978"/>
      <c r="U36" s="978"/>
      <c r="V36" s="978"/>
      <c r="W36" s="978"/>
      <c r="X36" s="978"/>
      <c r="Y36" s="978"/>
      <c r="Z36" s="979"/>
    </row>
    <row r="40" spans="8:26" ht="14.25" customHeight="1" x14ac:dyDescent="0.15">
      <c r="H40" s="971" t="s">
        <v>363</v>
      </c>
      <c r="I40" s="972"/>
      <c r="J40" s="972"/>
      <c r="K40" s="972"/>
      <c r="L40" s="972"/>
      <c r="M40" s="972"/>
      <c r="N40" s="972"/>
      <c r="O40" s="972"/>
      <c r="P40" s="972"/>
      <c r="Q40" s="972"/>
      <c r="R40" s="972"/>
      <c r="S40" s="972"/>
      <c r="T40" s="972"/>
      <c r="U40" s="972"/>
      <c r="V40" s="972"/>
      <c r="W40" s="972"/>
      <c r="X40" s="972"/>
      <c r="Y40" s="972"/>
      <c r="Z40" s="973"/>
    </row>
    <row r="41" spans="8:26" ht="14.25" customHeight="1" x14ac:dyDescent="0.15">
      <c r="H41" s="974"/>
      <c r="I41" s="975"/>
      <c r="J41" s="975"/>
      <c r="K41" s="975"/>
      <c r="L41" s="975"/>
      <c r="M41" s="975"/>
      <c r="N41" s="975"/>
      <c r="O41" s="975"/>
      <c r="P41" s="975"/>
      <c r="Q41" s="975"/>
      <c r="R41" s="975"/>
      <c r="S41" s="975"/>
      <c r="T41" s="975"/>
      <c r="U41" s="975"/>
      <c r="V41" s="975"/>
      <c r="W41" s="975"/>
      <c r="X41" s="975"/>
      <c r="Y41" s="975"/>
      <c r="Z41" s="976"/>
    </row>
    <row r="42" spans="8:26" ht="14.25" customHeight="1" x14ac:dyDescent="0.15">
      <c r="H42" s="974"/>
      <c r="I42" s="975"/>
      <c r="J42" s="975"/>
      <c r="K42" s="975"/>
      <c r="L42" s="975"/>
      <c r="M42" s="975"/>
      <c r="N42" s="975"/>
      <c r="O42" s="975"/>
      <c r="P42" s="975"/>
      <c r="Q42" s="975"/>
      <c r="R42" s="975"/>
      <c r="S42" s="975"/>
      <c r="T42" s="975"/>
      <c r="U42" s="975"/>
      <c r="V42" s="975"/>
      <c r="W42" s="975"/>
      <c r="X42" s="975"/>
      <c r="Y42" s="975"/>
      <c r="Z42" s="976"/>
    </row>
    <row r="43" spans="8:26" ht="14.25" customHeight="1" x14ac:dyDescent="0.15">
      <c r="H43" s="974"/>
      <c r="I43" s="975"/>
      <c r="J43" s="975"/>
      <c r="K43" s="975"/>
      <c r="L43" s="975"/>
      <c r="M43" s="975"/>
      <c r="N43" s="975"/>
      <c r="O43" s="975"/>
      <c r="P43" s="975"/>
      <c r="Q43" s="975"/>
      <c r="R43" s="975"/>
      <c r="S43" s="975"/>
      <c r="T43" s="975"/>
      <c r="U43" s="975"/>
      <c r="V43" s="975"/>
      <c r="W43" s="975"/>
      <c r="X43" s="975"/>
      <c r="Y43" s="975"/>
      <c r="Z43" s="976"/>
    </row>
    <row r="44" spans="8:26" ht="14.25" customHeight="1" x14ac:dyDescent="0.15">
      <c r="H44" s="974"/>
      <c r="I44" s="975"/>
      <c r="J44" s="975"/>
      <c r="K44" s="975"/>
      <c r="L44" s="975"/>
      <c r="M44" s="975"/>
      <c r="N44" s="975"/>
      <c r="O44" s="975"/>
      <c r="P44" s="975"/>
      <c r="Q44" s="975"/>
      <c r="R44" s="975"/>
      <c r="S44" s="975"/>
      <c r="T44" s="975"/>
      <c r="U44" s="975"/>
      <c r="V44" s="975"/>
      <c r="W44" s="975"/>
      <c r="X44" s="975"/>
      <c r="Y44" s="975"/>
      <c r="Z44" s="976"/>
    </row>
    <row r="45" spans="8:26" ht="14.25" customHeight="1" x14ac:dyDescent="0.15">
      <c r="H45" s="974"/>
      <c r="I45" s="975"/>
      <c r="J45" s="975"/>
      <c r="K45" s="975"/>
      <c r="L45" s="975"/>
      <c r="M45" s="975"/>
      <c r="N45" s="975"/>
      <c r="O45" s="975"/>
      <c r="P45" s="975"/>
      <c r="Q45" s="975"/>
      <c r="R45" s="975"/>
      <c r="S45" s="975"/>
      <c r="T45" s="975"/>
      <c r="U45" s="975"/>
      <c r="V45" s="975"/>
      <c r="W45" s="975"/>
      <c r="X45" s="975"/>
      <c r="Y45" s="975"/>
      <c r="Z45" s="976"/>
    </row>
    <row r="46" spans="8:26" ht="14.25" customHeight="1" x14ac:dyDescent="0.15">
      <c r="H46" s="974"/>
      <c r="I46" s="975"/>
      <c r="J46" s="975"/>
      <c r="K46" s="975"/>
      <c r="L46" s="975"/>
      <c r="M46" s="975"/>
      <c r="N46" s="975"/>
      <c r="O46" s="975"/>
      <c r="P46" s="975"/>
      <c r="Q46" s="975"/>
      <c r="R46" s="975"/>
      <c r="S46" s="975"/>
      <c r="T46" s="975"/>
      <c r="U46" s="975"/>
      <c r="V46" s="975"/>
      <c r="W46" s="975"/>
      <c r="X46" s="975"/>
      <c r="Y46" s="975"/>
      <c r="Z46" s="976"/>
    </row>
    <row r="47" spans="8:26" ht="14.25" customHeight="1" x14ac:dyDescent="0.15">
      <c r="H47" s="974"/>
      <c r="I47" s="975"/>
      <c r="J47" s="975"/>
      <c r="K47" s="975"/>
      <c r="L47" s="975"/>
      <c r="M47" s="975"/>
      <c r="N47" s="975"/>
      <c r="O47" s="975"/>
      <c r="P47" s="975"/>
      <c r="Q47" s="975"/>
      <c r="R47" s="975"/>
      <c r="S47" s="975"/>
      <c r="T47" s="975"/>
      <c r="U47" s="975"/>
      <c r="V47" s="975"/>
      <c r="W47" s="975"/>
      <c r="X47" s="975"/>
      <c r="Y47" s="975"/>
      <c r="Z47" s="976"/>
    </row>
    <row r="48" spans="8:26" ht="14.25" customHeight="1" x14ac:dyDescent="0.15">
      <c r="H48" s="974"/>
      <c r="I48" s="975"/>
      <c r="J48" s="975"/>
      <c r="K48" s="975"/>
      <c r="L48" s="975"/>
      <c r="M48" s="975"/>
      <c r="N48" s="975"/>
      <c r="O48" s="975"/>
      <c r="P48" s="975"/>
      <c r="Q48" s="975"/>
      <c r="R48" s="975"/>
      <c r="S48" s="975"/>
      <c r="T48" s="975"/>
      <c r="U48" s="975"/>
      <c r="V48" s="975"/>
      <c r="W48" s="975"/>
      <c r="X48" s="975"/>
      <c r="Y48" s="975"/>
      <c r="Z48" s="976"/>
    </row>
    <row r="49" spans="8:26" ht="14.25" customHeight="1" x14ac:dyDescent="0.15">
      <c r="H49" s="974"/>
      <c r="I49" s="975"/>
      <c r="J49" s="975"/>
      <c r="K49" s="975"/>
      <c r="L49" s="975"/>
      <c r="M49" s="975"/>
      <c r="N49" s="975"/>
      <c r="O49" s="975"/>
      <c r="P49" s="975"/>
      <c r="Q49" s="975"/>
      <c r="R49" s="975"/>
      <c r="S49" s="975"/>
      <c r="T49" s="975"/>
      <c r="U49" s="975"/>
      <c r="V49" s="975"/>
      <c r="W49" s="975"/>
      <c r="X49" s="975"/>
      <c r="Y49" s="975"/>
      <c r="Z49" s="976"/>
    </row>
    <row r="50" spans="8:26" ht="14.25" customHeight="1" x14ac:dyDescent="0.15">
      <c r="H50" s="974"/>
      <c r="I50" s="975"/>
      <c r="J50" s="975"/>
      <c r="K50" s="975"/>
      <c r="L50" s="975"/>
      <c r="M50" s="975"/>
      <c r="N50" s="975"/>
      <c r="O50" s="975"/>
      <c r="P50" s="975"/>
      <c r="Q50" s="975"/>
      <c r="R50" s="975"/>
      <c r="S50" s="975"/>
      <c r="T50" s="975"/>
      <c r="U50" s="975"/>
      <c r="V50" s="975"/>
      <c r="W50" s="975"/>
      <c r="X50" s="975"/>
      <c r="Y50" s="975"/>
      <c r="Z50" s="976"/>
    </row>
    <row r="51" spans="8:26" ht="14.25" customHeight="1" x14ac:dyDescent="0.15">
      <c r="H51" s="974"/>
      <c r="I51" s="975"/>
      <c r="J51" s="975"/>
      <c r="K51" s="975"/>
      <c r="L51" s="975"/>
      <c r="M51" s="975"/>
      <c r="N51" s="975"/>
      <c r="O51" s="975"/>
      <c r="P51" s="975"/>
      <c r="Q51" s="975"/>
      <c r="R51" s="975"/>
      <c r="S51" s="975"/>
      <c r="T51" s="975"/>
      <c r="U51" s="975"/>
      <c r="V51" s="975"/>
      <c r="W51" s="975"/>
      <c r="X51" s="975"/>
      <c r="Y51" s="975"/>
      <c r="Z51" s="976"/>
    </row>
    <row r="52" spans="8:26" ht="14.25" customHeight="1" x14ac:dyDescent="0.15">
      <c r="H52" s="974"/>
      <c r="I52" s="975"/>
      <c r="J52" s="975"/>
      <c r="K52" s="975"/>
      <c r="L52" s="975"/>
      <c r="M52" s="975"/>
      <c r="N52" s="975"/>
      <c r="O52" s="975"/>
      <c r="P52" s="975"/>
      <c r="Q52" s="975"/>
      <c r="R52" s="975"/>
      <c r="S52" s="975"/>
      <c r="T52" s="975"/>
      <c r="U52" s="975"/>
      <c r="V52" s="975"/>
      <c r="W52" s="975"/>
      <c r="X52" s="975"/>
      <c r="Y52" s="975"/>
      <c r="Z52" s="976"/>
    </row>
    <row r="53" spans="8:26" ht="14.25" customHeight="1" x14ac:dyDescent="0.15">
      <c r="H53" s="974"/>
      <c r="I53" s="975"/>
      <c r="J53" s="975"/>
      <c r="K53" s="975"/>
      <c r="L53" s="975"/>
      <c r="M53" s="975"/>
      <c r="N53" s="975"/>
      <c r="O53" s="975"/>
      <c r="P53" s="975"/>
      <c r="Q53" s="975"/>
      <c r="R53" s="975"/>
      <c r="S53" s="975"/>
      <c r="T53" s="975"/>
      <c r="U53" s="975"/>
      <c r="V53" s="975"/>
      <c r="W53" s="975"/>
      <c r="X53" s="975"/>
      <c r="Y53" s="975"/>
      <c r="Z53" s="976"/>
    </row>
    <row r="54" spans="8:26" ht="14.25" customHeight="1" x14ac:dyDescent="0.15">
      <c r="H54" s="977"/>
      <c r="I54" s="978"/>
      <c r="J54" s="978"/>
      <c r="K54" s="978"/>
      <c r="L54" s="978"/>
      <c r="M54" s="978"/>
      <c r="N54" s="978"/>
      <c r="O54" s="978"/>
      <c r="P54" s="978"/>
      <c r="Q54" s="978"/>
      <c r="R54" s="978"/>
      <c r="S54" s="978"/>
      <c r="T54" s="978"/>
      <c r="U54" s="978"/>
      <c r="V54" s="978"/>
      <c r="W54" s="978"/>
      <c r="X54" s="978"/>
      <c r="Y54" s="978"/>
      <c r="Z54" s="979"/>
    </row>
  </sheetData>
  <mergeCells count="4">
    <mergeCell ref="H4:Z18"/>
    <mergeCell ref="H22:Z36"/>
    <mergeCell ref="H40:Z54"/>
    <mergeCell ref="E1:AC2"/>
  </mergeCells>
  <phoneticPr fontId="4"/>
  <printOptions horizontalCentered="1"/>
  <pageMargins left="0.39370078740157483" right="0.39370078740157483" top="0.59055118110236227" bottom="0.59055118110236227" header="0.51181102362204722" footer="0.51181102362204722"/>
  <pageSetup paperSize="9" orientation="portrait" r:id="rId1"/>
  <headerFooter>
    <oddFooter>&amp;C&amp;"ＭＳ 明朝,標準"&amp;10&amp;A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F200"/>
  <sheetViews>
    <sheetView showGridLines="0" zoomScale="120" zoomScaleNormal="120" workbookViewId="0"/>
  </sheetViews>
  <sheetFormatPr defaultRowHeight="13.5" x14ac:dyDescent="0.15"/>
  <cols>
    <col min="1" max="79" width="2.875" style="1" customWidth="1"/>
    <col min="80" max="16384" width="9" style="1"/>
  </cols>
  <sheetData>
    <row r="1" spans="1:32" ht="15.95" customHeight="1" x14ac:dyDescent="0.15">
      <c r="A1" s="33"/>
      <c r="B1" s="33"/>
      <c r="C1" s="33"/>
      <c r="D1" s="858" t="s">
        <v>726</v>
      </c>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t="s">
        <v>721</v>
      </c>
      <c r="AE1" s="858"/>
      <c r="AF1" s="858"/>
    </row>
    <row r="2" spans="1:32" ht="9.75" customHeight="1" x14ac:dyDescent="0.15">
      <c r="A2" s="28"/>
      <c r="B2" s="82"/>
      <c r="C2" s="83"/>
      <c r="D2" s="83"/>
      <c r="E2" s="83"/>
      <c r="F2" s="83"/>
      <c r="G2" s="83"/>
      <c r="H2" s="83"/>
      <c r="I2" s="37"/>
      <c r="J2" s="37"/>
      <c r="K2" s="28"/>
      <c r="L2" s="28"/>
      <c r="M2" s="28"/>
      <c r="N2" s="28"/>
      <c r="O2" s="28"/>
      <c r="P2" s="28"/>
      <c r="Q2" s="28"/>
      <c r="R2" s="28"/>
      <c r="S2" s="28"/>
      <c r="T2" s="28"/>
      <c r="U2" s="28"/>
      <c r="V2" s="28"/>
      <c r="W2" s="28"/>
      <c r="X2" s="28"/>
      <c r="Y2" s="28"/>
      <c r="Z2" s="28"/>
      <c r="AA2" s="28"/>
      <c r="AB2" s="28"/>
      <c r="AC2" s="28"/>
      <c r="AD2" s="28"/>
      <c r="AE2" s="28"/>
    </row>
    <row r="3" spans="1:32" ht="24" customHeight="1" x14ac:dyDescent="0.15">
      <c r="A3" s="28"/>
      <c r="B3" s="886" t="s">
        <v>873</v>
      </c>
      <c r="C3" s="886"/>
      <c r="D3" s="886"/>
      <c r="E3" s="886"/>
      <c r="F3" s="886"/>
      <c r="G3" s="886"/>
      <c r="H3" s="886"/>
      <c r="I3" s="886"/>
      <c r="J3" s="886"/>
      <c r="K3" s="886"/>
      <c r="L3" s="886"/>
      <c r="M3" s="886"/>
      <c r="N3" s="886"/>
      <c r="O3" s="886"/>
      <c r="P3" s="886"/>
      <c r="Q3" s="886"/>
      <c r="R3" s="886"/>
      <c r="S3" s="886"/>
      <c r="T3" s="886"/>
      <c r="U3" s="886"/>
      <c r="V3" s="886"/>
      <c r="W3" s="886"/>
      <c r="X3" s="886"/>
      <c r="Y3" s="886"/>
      <c r="Z3" s="886"/>
      <c r="AA3" s="886"/>
      <c r="AB3" s="886"/>
      <c r="AC3" s="886"/>
      <c r="AD3" s="886"/>
      <c r="AE3" s="886"/>
    </row>
    <row r="4" spans="1:32" x14ac:dyDescent="0.15">
      <c r="A4" s="28"/>
      <c r="B4" s="858" t="s">
        <v>365</v>
      </c>
      <c r="C4" s="858"/>
      <c r="D4" s="858"/>
      <c r="E4" s="858"/>
      <c r="F4" s="858"/>
      <c r="G4" s="858"/>
      <c r="H4" s="858"/>
      <c r="I4" s="858"/>
      <c r="J4" s="858"/>
      <c r="K4" s="858"/>
      <c r="L4" s="858"/>
      <c r="M4" s="858"/>
      <c r="N4" s="858"/>
      <c r="O4" s="858"/>
      <c r="P4" s="858"/>
      <c r="Q4" s="858"/>
      <c r="R4" s="858"/>
      <c r="S4" s="858"/>
      <c r="T4" s="858"/>
      <c r="U4" s="858"/>
      <c r="V4" s="858"/>
      <c r="W4" s="858"/>
      <c r="X4" s="858"/>
      <c r="Y4" s="858"/>
      <c r="Z4" s="858"/>
      <c r="AA4" s="858"/>
      <c r="AB4" s="858"/>
      <c r="AC4" s="858"/>
      <c r="AD4" s="858"/>
      <c r="AE4" s="858"/>
    </row>
    <row r="5" spans="1:32" x14ac:dyDescent="0.15">
      <c r="A5" s="28"/>
      <c r="B5" s="28"/>
      <c r="C5" s="28"/>
      <c r="D5" s="28"/>
      <c r="E5" s="28"/>
      <c r="F5" s="28"/>
      <c r="G5" s="28"/>
      <c r="H5" s="28"/>
      <c r="I5" s="28"/>
      <c r="J5" s="28"/>
      <c r="K5" s="28"/>
      <c r="L5" s="28"/>
      <c r="M5" s="28"/>
      <c r="N5" s="28"/>
      <c r="O5" s="28"/>
      <c r="P5" s="28"/>
      <c r="Q5" s="28"/>
      <c r="R5" s="28"/>
      <c r="S5" s="943" t="s">
        <v>599</v>
      </c>
      <c r="T5" s="943"/>
      <c r="U5" s="897"/>
      <c r="V5" s="897"/>
      <c r="W5" s="28" t="s">
        <v>26</v>
      </c>
      <c r="X5" s="897"/>
      <c r="Y5" s="897"/>
      <c r="Z5" s="28" t="s">
        <v>27</v>
      </c>
      <c r="AA5" s="897"/>
      <c r="AB5" s="897"/>
      <c r="AC5" s="28" t="s">
        <v>366</v>
      </c>
      <c r="AD5" s="28"/>
      <c r="AE5" s="28"/>
    </row>
    <row r="6" spans="1:32" ht="17.100000000000001" customHeight="1" x14ac:dyDescent="0.15">
      <c r="A6" s="28"/>
      <c r="B6" s="85"/>
      <c r="C6" s="67"/>
      <c r="D6" s="67"/>
      <c r="E6" s="67"/>
      <c r="F6" s="67"/>
      <c r="G6" s="67"/>
      <c r="H6" s="67"/>
      <c r="I6" s="67"/>
      <c r="J6" s="65"/>
      <c r="K6" s="85"/>
      <c r="L6" s="67"/>
      <c r="M6" s="67"/>
      <c r="N6" s="67"/>
      <c r="O6" s="67"/>
      <c r="P6" s="67"/>
      <c r="Q6" s="67"/>
      <c r="R6" s="67"/>
      <c r="S6" s="67"/>
      <c r="T6" s="65"/>
      <c r="U6" s="85"/>
      <c r="V6" s="67"/>
      <c r="W6" s="67"/>
      <c r="X6" s="67"/>
      <c r="Y6" s="67"/>
      <c r="Z6" s="67"/>
      <c r="AA6" s="67"/>
      <c r="AB6" s="67"/>
      <c r="AC6" s="67"/>
      <c r="AD6" s="67"/>
      <c r="AE6" s="65"/>
    </row>
    <row r="7" spans="1:32" ht="17.100000000000001" customHeight="1" x14ac:dyDescent="0.15">
      <c r="A7" s="28"/>
      <c r="B7" s="92"/>
      <c r="C7" s="878" t="s">
        <v>166</v>
      </c>
      <c r="D7" s="878"/>
      <c r="E7" s="878"/>
      <c r="F7" s="878"/>
      <c r="G7" s="878"/>
      <c r="H7" s="878"/>
      <c r="I7" s="878"/>
      <c r="J7" s="87"/>
      <c r="K7" s="92"/>
      <c r="L7" s="28"/>
      <c r="M7" s="878" t="s">
        <v>165</v>
      </c>
      <c r="N7" s="878"/>
      <c r="O7" s="878"/>
      <c r="P7" s="878"/>
      <c r="Q7" s="878"/>
      <c r="R7" s="878"/>
      <c r="S7" s="28"/>
      <c r="T7" s="87"/>
      <c r="U7" s="92"/>
      <c r="V7" s="28"/>
      <c r="W7" s="28"/>
      <c r="X7" s="878" t="s">
        <v>164</v>
      </c>
      <c r="Y7" s="878"/>
      <c r="Z7" s="878"/>
      <c r="AA7" s="878"/>
      <c r="AB7" s="878"/>
      <c r="AC7" s="878"/>
      <c r="AD7" s="28"/>
      <c r="AE7" s="87"/>
    </row>
    <row r="8" spans="1:32" ht="17.100000000000001" customHeight="1" x14ac:dyDescent="0.15">
      <c r="A8" s="28"/>
      <c r="B8" s="95"/>
      <c r="C8" s="96"/>
      <c r="D8" s="96"/>
      <c r="E8" s="96"/>
      <c r="F8" s="96"/>
      <c r="G8" s="96"/>
      <c r="H8" s="96"/>
      <c r="I8" s="96"/>
      <c r="J8" s="72"/>
      <c r="K8" s="95"/>
      <c r="L8" s="96"/>
      <c r="M8" s="96"/>
      <c r="N8" s="96"/>
      <c r="O8" s="96"/>
      <c r="P8" s="96"/>
      <c r="Q8" s="96"/>
      <c r="R8" s="96"/>
      <c r="S8" s="96"/>
      <c r="T8" s="72"/>
      <c r="U8" s="95"/>
      <c r="V8" s="96"/>
      <c r="W8" s="96"/>
      <c r="X8" s="96"/>
      <c r="Y8" s="96"/>
      <c r="Z8" s="96"/>
      <c r="AA8" s="96"/>
      <c r="AB8" s="96"/>
      <c r="AC8" s="96"/>
      <c r="AD8" s="96"/>
      <c r="AE8" s="72"/>
    </row>
    <row r="9" spans="1:32" ht="17.100000000000001" customHeight="1" x14ac:dyDescent="0.15">
      <c r="A9" s="28"/>
      <c r="B9" s="85" t="s">
        <v>163</v>
      </c>
      <c r="C9" s="67"/>
      <c r="D9" s="67"/>
      <c r="E9" s="67"/>
      <c r="F9" s="67"/>
      <c r="G9" s="67"/>
      <c r="H9" s="67"/>
      <c r="I9" s="67"/>
      <c r="J9" s="65"/>
      <c r="K9" s="85"/>
      <c r="L9" s="67"/>
      <c r="M9" s="67"/>
      <c r="N9" s="67"/>
      <c r="O9" s="67"/>
      <c r="P9" s="67"/>
      <c r="Q9" s="67"/>
      <c r="R9" s="67"/>
      <c r="S9" s="67"/>
      <c r="T9" s="65"/>
      <c r="U9" s="85"/>
      <c r="V9" s="67"/>
      <c r="W9" s="67"/>
      <c r="X9" s="67"/>
      <c r="Y9" s="67"/>
      <c r="Z9" s="67"/>
      <c r="AA9" s="67"/>
      <c r="AB9" s="67"/>
      <c r="AC9" s="67"/>
      <c r="AD9" s="67"/>
      <c r="AE9" s="65"/>
    </row>
    <row r="10" spans="1:32" ht="17.100000000000001" customHeight="1" x14ac:dyDescent="0.15">
      <c r="A10" s="28"/>
      <c r="B10" s="92"/>
      <c r="C10" s="28"/>
      <c r="D10" s="28"/>
      <c r="E10" s="28"/>
      <c r="F10" s="28"/>
      <c r="G10" s="28"/>
      <c r="H10" s="28"/>
      <c r="I10" s="28"/>
      <c r="J10" s="87"/>
      <c r="K10" s="92"/>
      <c r="L10" s="28"/>
      <c r="M10" s="28"/>
      <c r="N10" s="28"/>
      <c r="O10" s="28"/>
      <c r="P10" s="28"/>
      <c r="Q10" s="28"/>
      <c r="R10" s="28"/>
      <c r="S10" s="28"/>
      <c r="T10" s="87"/>
      <c r="U10" s="92"/>
      <c r="V10" s="28"/>
      <c r="W10" s="28"/>
      <c r="X10" s="28"/>
      <c r="Y10" s="28"/>
      <c r="Z10" s="28"/>
      <c r="AA10" s="28"/>
      <c r="AB10" s="28"/>
      <c r="AC10" s="28"/>
      <c r="AD10" s="28"/>
      <c r="AE10" s="87"/>
    </row>
    <row r="11" spans="1:32" ht="17.100000000000001" customHeight="1" x14ac:dyDescent="0.15">
      <c r="A11" s="28"/>
      <c r="B11" s="92"/>
      <c r="C11" s="28"/>
      <c r="D11" s="28"/>
      <c r="E11" s="878" t="s">
        <v>162</v>
      </c>
      <c r="F11" s="878"/>
      <c r="G11" s="878"/>
      <c r="H11" s="878"/>
      <c r="I11" s="878"/>
      <c r="J11" s="87"/>
      <c r="K11" s="92"/>
      <c r="L11" s="981"/>
      <c r="M11" s="981"/>
      <c r="N11" s="981"/>
      <c r="O11" s="981"/>
      <c r="P11" s="981"/>
      <c r="Q11" s="981"/>
      <c r="R11" s="981"/>
      <c r="S11" s="28" t="s">
        <v>367</v>
      </c>
      <c r="T11" s="87"/>
      <c r="U11" s="92"/>
      <c r="V11" s="884"/>
      <c r="W11" s="884"/>
      <c r="X11" s="884"/>
      <c r="Y11" s="884"/>
      <c r="Z11" s="884"/>
      <c r="AA11" s="884"/>
      <c r="AB11" s="884"/>
      <c r="AC11" s="884"/>
      <c r="AD11" s="884"/>
      <c r="AE11" s="87"/>
    </row>
    <row r="12" spans="1:32" ht="17.100000000000001" customHeight="1" x14ac:dyDescent="0.15">
      <c r="A12" s="28"/>
      <c r="B12" s="92"/>
      <c r="C12" s="28"/>
      <c r="D12" s="28"/>
      <c r="E12" s="28"/>
      <c r="F12" s="28"/>
      <c r="G12" s="28"/>
      <c r="H12" s="28"/>
      <c r="I12" s="28"/>
      <c r="J12" s="87"/>
      <c r="K12" s="92"/>
      <c r="L12" s="28"/>
      <c r="M12" s="28"/>
      <c r="N12" s="28"/>
      <c r="O12" s="28"/>
      <c r="P12" s="28"/>
      <c r="Q12" s="28"/>
      <c r="R12" s="28"/>
      <c r="S12" s="28"/>
      <c r="T12" s="87"/>
      <c r="U12" s="92"/>
      <c r="V12" s="28"/>
      <c r="W12" s="28"/>
      <c r="X12" s="28"/>
      <c r="Y12" s="28"/>
      <c r="Z12" s="28"/>
      <c r="AA12" s="28"/>
      <c r="AB12" s="28"/>
      <c r="AC12" s="28"/>
      <c r="AD12" s="28"/>
      <c r="AE12" s="87"/>
    </row>
    <row r="13" spans="1:32" ht="17.100000000000001" customHeight="1" x14ac:dyDescent="0.15">
      <c r="A13" s="28"/>
      <c r="B13" s="92"/>
      <c r="C13" s="28"/>
      <c r="D13" s="28"/>
      <c r="E13" s="878" t="s">
        <v>161</v>
      </c>
      <c r="F13" s="878"/>
      <c r="G13" s="878"/>
      <c r="H13" s="878"/>
      <c r="I13" s="878"/>
      <c r="J13" s="87"/>
      <c r="K13" s="92"/>
      <c r="L13" s="981"/>
      <c r="M13" s="981"/>
      <c r="N13" s="981"/>
      <c r="O13" s="981"/>
      <c r="P13" s="981"/>
      <c r="Q13" s="981"/>
      <c r="R13" s="981"/>
      <c r="S13" s="28" t="s">
        <v>367</v>
      </c>
      <c r="T13" s="87"/>
      <c r="U13" s="92"/>
      <c r="V13" s="884"/>
      <c r="W13" s="884"/>
      <c r="X13" s="884"/>
      <c r="Y13" s="884"/>
      <c r="Z13" s="884"/>
      <c r="AA13" s="884"/>
      <c r="AB13" s="884"/>
      <c r="AC13" s="884"/>
      <c r="AD13" s="884"/>
      <c r="AE13" s="87"/>
    </row>
    <row r="14" spans="1:32" ht="17.100000000000001" customHeight="1" x14ac:dyDescent="0.15">
      <c r="A14" s="28"/>
      <c r="B14" s="92"/>
      <c r="C14" s="28"/>
      <c r="D14" s="28"/>
      <c r="E14" s="28"/>
      <c r="F14" s="28"/>
      <c r="G14" s="28"/>
      <c r="H14" s="28"/>
      <c r="I14" s="28"/>
      <c r="J14" s="87"/>
      <c r="K14" s="92"/>
      <c r="L14" s="28"/>
      <c r="M14" s="28"/>
      <c r="N14" s="28"/>
      <c r="O14" s="28"/>
      <c r="P14" s="28"/>
      <c r="Q14" s="28"/>
      <c r="R14" s="28"/>
      <c r="S14" s="28"/>
      <c r="T14" s="87"/>
      <c r="U14" s="92"/>
      <c r="V14" s="28"/>
      <c r="W14" s="28"/>
      <c r="X14" s="28"/>
      <c r="Y14" s="28"/>
      <c r="Z14" s="28"/>
      <c r="AA14" s="28"/>
      <c r="AB14" s="28"/>
      <c r="AC14" s="28"/>
      <c r="AD14" s="28"/>
      <c r="AE14" s="87"/>
    </row>
    <row r="15" spans="1:32" ht="17.100000000000001" customHeight="1" x14ac:dyDescent="0.15">
      <c r="A15" s="28"/>
      <c r="B15" s="92"/>
      <c r="C15" s="28"/>
      <c r="D15" s="28"/>
      <c r="E15" s="878" t="s">
        <v>160</v>
      </c>
      <c r="F15" s="878"/>
      <c r="G15" s="878"/>
      <c r="H15" s="878"/>
      <c r="I15" s="878"/>
      <c r="J15" s="87"/>
      <c r="K15" s="92"/>
      <c r="L15" s="981"/>
      <c r="M15" s="981"/>
      <c r="N15" s="981"/>
      <c r="O15" s="981"/>
      <c r="P15" s="981"/>
      <c r="Q15" s="981"/>
      <c r="R15" s="981"/>
      <c r="S15" s="28" t="s">
        <v>367</v>
      </c>
      <c r="T15" s="87"/>
      <c r="U15" s="92"/>
      <c r="V15" s="884"/>
      <c r="W15" s="884"/>
      <c r="X15" s="884"/>
      <c r="Y15" s="884"/>
      <c r="Z15" s="884"/>
      <c r="AA15" s="884"/>
      <c r="AB15" s="884"/>
      <c r="AC15" s="884"/>
      <c r="AD15" s="884"/>
      <c r="AE15" s="87"/>
    </row>
    <row r="16" spans="1:32" ht="17.100000000000001" customHeight="1" x14ac:dyDescent="0.15">
      <c r="A16" s="28"/>
      <c r="B16" s="92"/>
      <c r="C16" s="28"/>
      <c r="D16" s="28"/>
      <c r="E16" s="28"/>
      <c r="F16" s="28"/>
      <c r="G16" s="28"/>
      <c r="H16" s="28"/>
      <c r="I16" s="28"/>
      <c r="J16" s="87"/>
      <c r="K16" s="92"/>
      <c r="L16" s="28"/>
      <c r="M16" s="28"/>
      <c r="N16" s="28"/>
      <c r="O16" s="28"/>
      <c r="P16" s="28"/>
      <c r="Q16" s="28"/>
      <c r="R16" s="28"/>
      <c r="S16" s="28"/>
      <c r="T16" s="87"/>
      <c r="U16" s="92"/>
      <c r="V16" s="28"/>
      <c r="W16" s="28"/>
      <c r="X16" s="28"/>
      <c r="Y16" s="28"/>
      <c r="Z16" s="28"/>
      <c r="AA16" s="28"/>
      <c r="AB16" s="28"/>
      <c r="AC16" s="28"/>
      <c r="AD16" s="28"/>
      <c r="AE16" s="87"/>
    </row>
    <row r="17" spans="1:31" ht="17.100000000000001" customHeight="1" x14ac:dyDescent="0.15">
      <c r="A17" s="28"/>
      <c r="B17" s="92"/>
      <c r="C17" s="28"/>
      <c r="D17" s="28"/>
      <c r="E17" s="878" t="s">
        <v>159</v>
      </c>
      <c r="F17" s="878"/>
      <c r="G17" s="878"/>
      <c r="H17" s="878"/>
      <c r="I17" s="878"/>
      <c r="J17" s="87"/>
      <c r="K17" s="92"/>
      <c r="L17" s="981"/>
      <c r="M17" s="981"/>
      <c r="N17" s="981"/>
      <c r="O17" s="981"/>
      <c r="P17" s="981"/>
      <c r="Q17" s="981"/>
      <c r="R17" s="981"/>
      <c r="S17" s="28" t="s">
        <v>367</v>
      </c>
      <c r="T17" s="87"/>
      <c r="U17" s="92"/>
      <c r="V17" s="884"/>
      <c r="W17" s="884"/>
      <c r="X17" s="884"/>
      <c r="Y17" s="884"/>
      <c r="Z17" s="884"/>
      <c r="AA17" s="884"/>
      <c r="AB17" s="884"/>
      <c r="AC17" s="884"/>
      <c r="AD17" s="884"/>
      <c r="AE17" s="87"/>
    </row>
    <row r="18" spans="1:31" ht="17.100000000000001" customHeight="1" x14ac:dyDescent="0.15">
      <c r="A18" s="28"/>
      <c r="B18" s="92"/>
      <c r="C18" s="28"/>
      <c r="D18" s="28"/>
      <c r="E18" s="28"/>
      <c r="F18" s="28"/>
      <c r="G18" s="28"/>
      <c r="H18" s="28"/>
      <c r="I18" s="28"/>
      <c r="J18" s="87"/>
      <c r="K18" s="92"/>
      <c r="L18" s="28"/>
      <c r="M18" s="28"/>
      <c r="N18" s="28"/>
      <c r="O18" s="28"/>
      <c r="P18" s="28"/>
      <c r="Q18" s="28"/>
      <c r="R18" s="28"/>
      <c r="S18" s="28"/>
      <c r="T18" s="87"/>
      <c r="U18" s="92"/>
      <c r="V18" s="28"/>
      <c r="W18" s="28"/>
      <c r="X18" s="28"/>
      <c r="Y18" s="28"/>
      <c r="Z18" s="28"/>
      <c r="AA18" s="28"/>
      <c r="AB18" s="28"/>
      <c r="AC18" s="28"/>
      <c r="AD18" s="28"/>
      <c r="AE18" s="87"/>
    </row>
    <row r="19" spans="1:31" ht="17.100000000000001" customHeight="1" x14ac:dyDescent="0.15">
      <c r="A19" s="28"/>
      <c r="B19" s="92"/>
      <c r="C19" s="28"/>
      <c r="D19" s="28"/>
      <c r="E19" s="878" t="s">
        <v>158</v>
      </c>
      <c r="F19" s="878"/>
      <c r="G19" s="878"/>
      <c r="H19" s="878"/>
      <c r="I19" s="878"/>
      <c r="J19" s="87"/>
      <c r="K19" s="92"/>
      <c r="L19" s="981"/>
      <c r="M19" s="981"/>
      <c r="N19" s="981"/>
      <c r="O19" s="981"/>
      <c r="P19" s="981"/>
      <c r="Q19" s="981"/>
      <c r="R19" s="981"/>
      <c r="S19" s="28" t="s">
        <v>367</v>
      </c>
      <c r="T19" s="87"/>
      <c r="U19" s="92"/>
      <c r="V19" s="884"/>
      <c r="W19" s="884"/>
      <c r="X19" s="884"/>
      <c r="Y19" s="884"/>
      <c r="Z19" s="884"/>
      <c r="AA19" s="884"/>
      <c r="AB19" s="884"/>
      <c r="AC19" s="884"/>
      <c r="AD19" s="884"/>
      <c r="AE19" s="87"/>
    </row>
    <row r="20" spans="1:31" ht="17.100000000000001" customHeight="1" x14ac:dyDescent="0.15">
      <c r="A20" s="28"/>
      <c r="B20" s="92"/>
      <c r="C20" s="28"/>
      <c r="D20" s="28"/>
      <c r="E20" s="28"/>
      <c r="F20" s="28"/>
      <c r="G20" s="28"/>
      <c r="H20" s="28"/>
      <c r="I20" s="28"/>
      <c r="J20" s="87"/>
      <c r="K20" s="92"/>
      <c r="L20" s="28"/>
      <c r="M20" s="28"/>
      <c r="N20" s="28"/>
      <c r="O20" s="28"/>
      <c r="P20" s="28"/>
      <c r="Q20" s="28"/>
      <c r="R20" s="28"/>
      <c r="S20" s="28"/>
      <c r="T20" s="87"/>
      <c r="U20" s="92"/>
      <c r="V20" s="28"/>
      <c r="W20" s="28"/>
      <c r="X20" s="28"/>
      <c r="Y20" s="28"/>
      <c r="Z20" s="28"/>
      <c r="AA20" s="28"/>
      <c r="AB20" s="28"/>
      <c r="AC20" s="28"/>
      <c r="AD20" s="28"/>
      <c r="AE20" s="87"/>
    </row>
    <row r="21" spans="1:31" ht="17.100000000000001" customHeight="1" x14ac:dyDescent="0.15">
      <c r="A21" s="28"/>
      <c r="B21" s="92"/>
      <c r="C21" s="28"/>
      <c r="D21" s="28"/>
      <c r="E21" s="878" t="s">
        <v>157</v>
      </c>
      <c r="F21" s="878"/>
      <c r="G21" s="878"/>
      <c r="H21" s="878"/>
      <c r="I21" s="878"/>
      <c r="J21" s="87"/>
      <c r="K21" s="92"/>
      <c r="L21" s="981"/>
      <c r="M21" s="981"/>
      <c r="N21" s="981"/>
      <c r="O21" s="981"/>
      <c r="P21" s="981"/>
      <c r="Q21" s="981"/>
      <c r="R21" s="981"/>
      <c r="S21" s="28" t="s">
        <v>367</v>
      </c>
      <c r="T21" s="87"/>
      <c r="U21" s="92"/>
      <c r="V21" s="884"/>
      <c r="W21" s="884"/>
      <c r="X21" s="884"/>
      <c r="Y21" s="884"/>
      <c r="Z21" s="884"/>
      <c r="AA21" s="884"/>
      <c r="AB21" s="884"/>
      <c r="AC21" s="884"/>
      <c r="AD21" s="884"/>
      <c r="AE21" s="87"/>
    </row>
    <row r="22" spans="1:31" ht="17.100000000000001" customHeight="1" x14ac:dyDescent="0.15">
      <c r="A22" s="28"/>
      <c r="B22" s="92"/>
      <c r="C22" s="28"/>
      <c r="D22" s="28"/>
      <c r="E22" s="28"/>
      <c r="F22" s="28"/>
      <c r="G22" s="28"/>
      <c r="H22" s="28"/>
      <c r="I22" s="28"/>
      <c r="J22" s="87"/>
      <c r="K22" s="92"/>
      <c r="L22" s="28"/>
      <c r="M22" s="28"/>
      <c r="N22" s="28"/>
      <c r="O22" s="28"/>
      <c r="P22" s="28"/>
      <c r="Q22" s="28"/>
      <c r="R22" s="28"/>
      <c r="S22" s="28"/>
      <c r="T22" s="87"/>
      <c r="U22" s="92"/>
      <c r="V22" s="28"/>
      <c r="W22" s="28"/>
      <c r="X22" s="28"/>
      <c r="Y22" s="28"/>
      <c r="Z22" s="28"/>
      <c r="AA22" s="28"/>
      <c r="AB22" s="28"/>
      <c r="AC22" s="28"/>
      <c r="AD22" s="28"/>
      <c r="AE22" s="87"/>
    </row>
    <row r="23" spans="1:31" ht="17.100000000000001" customHeight="1" x14ac:dyDescent="0.15">
      <c r="A23" s="28"/>
      <c r="B23" s="92"/>
      <c r="C23" s="28"/>
      <c r="D23" s="28"/>
      <c r="E23" s="878" t="s">
        <v>156</v>
      </c>
      <c r="F23" s="878"/>
      <c r="G23" s="878"/>
      <c r="H23" s="878"/>
      <c r="I23" s="878"/>
      <c r="J23" s="87"/>
      <c r="K23" s="92"/>
      <c r="L23" s="981"/>
      <c r="M23" s="981"/>
      <c r="N23" s="981"/>
      <c r="O23" s="981"/>
      <c r="P23" s="981"/>
      <c r="Q23" s="981"/>
      <c r="R23" s="981"/>
      <c r="S23" s="28" t="s">
        <v>367</v>
      </c>
      <c r="T23" s="87"/>
      <c r="U23" s="92"/>
      <c r="V23" s="884"/>
      <c r="W23" s="884"/>
      <c r="X23" s="884"/>
      <c r="Y23" s="884"/>
      <c r="Z23" s="884"/>
      <c r="AA23" s="884"/>
      <c r="AB23" s="884"/>
      <c r="AC23" s="884"/>
      <c r="AD23" s="884"/>
      <c r="AE23" s="87"/>
    </row>
    <row r="24" spans="1:31" ht="17.100000000000001" customHeight="1" x14ac:dyDescent="0.15">
      <c r="A24" s="28"/>
      <c r="B24" s="92"/>
      <c r="C24" s="28"/>
      <c r="D24" s="28"/>
      <c r="E24" s="28"/>
      <c r="F24" s="28"/>
      <c r="G24" s="28"/>
      <c r="H24" s="28"/>
      <c r="I24" s="28"/>
      <c r="J24" s="87"/>
      <c r="K24" s="92"/>
      <c r="L24" s="28"/>
      <c r="M24" s="28"/>
      <c r="N24" s="28"/>
      <c r="O24" s="28"/>
      <c r="P24" s="28"/>
      <c r="Q24" s="28"/>
      <c r="R24" s="28"/>
      <c r="S24" s="28"/>
      <c r="T24" s="87"/>
      <c r="U24" s="92"/>
      <c r="V24" s="28"/>
      <c r="W24" s="28"/>
      <c r="X24" s="28"/>
      <c r="Y24" s="28"/>
      <c r="Z24" s="28"/>
      <c r="AA24" s="28"/>
      <c r="AB24" s="28"/>
      <c r="AC24" s="28"/>
      <c r="AD24" s="28"/>
      <c r="AE24" s="87"/>
    </row>
    <row r="25" spans="1:31" ht="17.100000000000001" customHeight="1" x14ac:dyDescent="0.15">
      <c r="A25" s="28"/>
      <c r="B25" s="92"/>
      <c r="C25" s="28"/>
      <c r="D25" s="28"/>
      <c r="E25" s="878" t="s">
        <v>150</v>
      </c>
      <c r="F25" s="878"/>
      <c r="G25" s="878"/>
      <c r="H25" s="878"/>
      <c r="I25" s="878"/>
      <c r="J25" s="87"/>
      <c r="K25" s="92"/>
      <c r="L25" s="981"/>
      <c r="M25" s="981"/>
      <c r="N25" s="981"/>
      <c r="O25" s="981"/>
      <c r="P25" s="981"/>
      <c r="Q25" s="981"/>
      <c r="R25" s="981"/>
      <c r="S25" s="28" t="s">
        <v>367</v>
      </c>
      <c r="T25" s="87"/>
      <c r="U25" s="92"/>
      <c r="V25" s="884"/>
      <c r="W25" s="884"/>
      <c r="X25" s="884"/>
      <c r="Y25" s="884"/>
      <c r="Z25" s="884"/>
      <c r="AA25" s="884"/>
      <c r="AB25" s="884"/>
      <c r="AC25" s="884"/>
      <c r="AD25" s="884"/>
      <c r="AE25" s="87"/>
    </row>
    <row r="26" spans="1:31" ht="17.100000000000001" customHeight="1" x14ac:dyDescent="0.15">
      <c r="A26" s="28"/>
      <c r="B26" s="92"/>
      <c r="C26" s="28"/>
      <c r="D26" s="28"/>
      <c r="E26" s="28"/>
      <c r="F26" s="28"/>
      <c r="G26" s="28"/>
      <c r="H26" s="28"/>
      <c r="I26" s="28"/>
      <c r="J26" s="87"/>
      <c r="K26" s="92"/>
      <c r="L26" s="28"/>
      <c r="M26" s="28"/>
      <c r="N26" s="28"/>
      <c r="O26" s="28"/>
      <c r="P26" s="28"/>
      <c r="Q26" s="28"/>
      <c r="R26" s="28"/>
      <c r="S26" s="28"/>
      <c r="T26" s="87"/>
      <c r="U26" s="92"/>
      <c r="V26" s="28"/>
      <c r="W26" s="28"/>
      <c r="X26" s="28"/>
      <c r="Y26" s="28"/>
      <c r="Z26" s="28"/>
      <c r="AA26" s="28"/>
      <c r="AB26" s="28"/>
      <c r="AC26" s="28"/>
      <c r="AD26" s="28"/>
      <c r="AE26" s="87"/>
    </row>
    <row r="27" spans="1:31" ht="17.100000000000001" customHeight="1" x14ac:dyDescent="0.15">
      <c r="A27" s="28"/>
      <c r="B27" s="92"/>
      <c r="C27" s="28"/>
      <c r="D27" s="28"/>
      <c r="E27" s="878" t="s">
        <v>99</v>
      </c>
      <c r="F27" s="878"/>
      <c r="G27" s="878"/>
      <c r="H27" s="878"/>
      <c r="I27" s="878"/>
      <c r="J27" s="87"/>
      <c r="K27" s="92"/>
      <c r="L27" s="981" t="str">
        <f>IF(SUM(L11:R25)=0,"",SUM(L11:R25))</f>
        <v/>
      </c>
      <c r="M27" s="981"/>
      <c r="N27" s="981"/>
      <c r="O27" s="981"/>
      <c r="P27" s="981"/>
      <c r="Q27" s="981"/>
      <c r="R27" s="981"/>
      <c r="S27" s="28" t="s">
        <v>367</v>
      </c>
      <c r="T27" s="87"/>
      <c r="U27" s="92"/>
      <c r="V27" s="982"/>
      <c r="W27" s="982"/>
      <c r="X27" s="982"/>
      <c r="Y27" s="982"/>
      <c r="Z27" s="982"/>
      <c r="AA27" s="982"/>
      <c r="AB27" s="982"/>
      <c r="AC27" s="982"/>
      <c r="AD27" s="982"/>
      <c r="AE27" s="87"/>
    </row>
    <row r="28" spans="1:31" ht="17.100000000000001" customHeight="1" x14ac:dyDescent="0.15">
      <c r="A28" s="28"/>
      <c r="B28" s="95"/>
      <c r="C28" s="96"/>
      <c r="D28" s="96"/>
      <c r="E28" s="96"/>
      <c r="F28" s="96"/>
      <c r="G28" s="96"/>
      <c r="H28" s="96"/>
      <c r="I28" s="96"/>
      <c r="J28" s="72"/>
      <c r="K28" s="95"/>
      <c r="L28" s="96"/>
      <c r="M28" s="96"/>
      <c r="N28" s="96"/>
      <c r="O28" s="96"/>
      <c r="P28" s="96"/>
      <c r="Q28" s="96"/>
      <c r="R28" s="96"/>
      <c r="S28" s="96"/>
      <c r="T28" s="72"/>
      <c r="U28" s="95"/>
      <c r="V28" s="96"/>
      <c r="W28" s="96"/>
      <c r="X28" s="96"/>
      <c r="Y28" s="96"/>
      <c r="Z28" s="96"/>
      <c r="AA28" s="96"/>
      <c r="AB28" s="96"/>
      <c r="AC28" s="96"/>
      <c r="AD28" s="96"/>
      <c r="AE28" s="72"/>
    </row>
    <row r="29" spans="1:31" ht="17.100000000000001" customHeight="1" x14ac:dyDescent="0.15">
      <c r="A29" s="28"/>
      <c r="B29" s="85" t="s">
        <v>155</v>
      </c>
      <c r="C29" s="67"/>
      <c r="D29" s="67"/>
      <c r="E29" s="67"/>
      <c r="F29" s="67"/>
      <c r="G29" s="67"/>
      <c r="H29" s="67"/>
      <c r="I29" s="67"/>
      <c r="J29" s="65"/>
      <c r="K29" s="85"/>
      <c r="L29" s="67"/>
      <c r="M29" s="67"/>
      <c r="N29" s="67"/>
      <c r="O29" s="67"/>
      <c r="P29" s="67"/>
      <c r="Q29" s="67"/>
      <c r="R29" s="67"/>
      <c r="S29" s="67"/>
      <c r="T29" s="65"/>
      <c r="U29" s="85"/>
      <c r="V29" s="67"/>
      <c r="W29" s="67"/>
      <c r="X29" s="67"/>
      <c r="Y29" s="67"/>
      <c r="Z29" s="67"/>
      <c r="AA29" s="67"/>
      <c r="AB29" s="67"/>
      <c r="AC29" s="67"/>
      <c r="AD29" s="67"/>
      <c r="AE29" s="65"/>
    </row>
    <row r="30" spans="1:31" ht="17.100000000000001" customHeight="1" x14ac:dyDescent="0.15">
      <c r="A30" s="28"/>
      <c r="B30" s="92"/>
      <c r="C30" s="28"/>
      <c r="D30" s="28"/>
      <c r="E30" s="28"/>
      <c r="F30" s="28"/>
      <c r="G30" s="28"/>
      <c r="H30" s="28"/>
      <c r="I30" s="28"/>
      <c r="J30" s="87"/>
      <c r="K30" s="92"/>
      <c r="L30" s="28"/>
      <c r="M30" s="28"/>
      <c r="N30" s="28"/>
      <c r="O30" s="28"/>
      <c r="P30" s="28"/>
      <c r="Q30" s="28"/>
      <c r="R30" s="28"/>
      <c r="S30" s="28"/>
      <c r="T30" s="87"/>
      <c r="U30" s="92"/>
      <c r="V30" s="28"/>
      <c r="W30" s="28"/>
      <c r="X30" s="28"/>
      <c r="Y30" s="28"/>
      <c r="Z30" s="28"/>
      <c r="AA30" s="28"/>
      <c r="AB30" s="28"/>
      <c r="AC30" s="28"/>
      <c r="AD30" s="28"/>
      <c r="AE30" s="87"/>
    </row>
    <row r="31" spans="1:31" ht="17.100000000000001" customHeight="1" x14ac:dyDescent="0.15">
      <c r="B31" s="92"/>
      <c r="C31" s="28"/>
      <c r="D31" s="28"/>
      <c r="E31" s="878" t="s">
        <v>154</v>
      </c>
      <c r="F31" s="878"/>
      <c r="G31" s="878"/>
      <c r="H31" s="878"/>
      <c r="I31" s="878"/>
      <c r="J31" s="87"/>
      <c r="K31" s="92"/>
      <c r="L31" s="981"/>
      <c r="M31" s="981"/>
      <c r="N31" s="981"/>
      <c r="O31" s="981"/>
      <c r="P31" s="981"/>
      <c r="Q31" s="981"/>
      <c r="R31" s="981"/>
      <c r="S31" s="28" t="s">
        <v>367</v>
      </c>
      <c r="T31" s="87"/>
      <c r="U31" s="92"/>
      <c r="V31" s="884"/>
      <c r="W31" s="884"/>
      <c r="X31" s="884"/>
      <c r="Y31" s="884"/>
      <c r="Z31" s="884"/>
      <c r="AA31" s="884"/>
      <c r="AB31" s="884"/>
      <c r="AC31" s="884"/>
      <c r="AD31" s="884"/>
      <c r="AE31" s="87"/>
    </row>
    <row r="32" spans="1:31" ht="17.100000000000001" customHeight="1" x14ac:dyDescent="0.15">
      <c r="B32" s="92"/>
      <c r="C32" s="28"/>
      <c r="D32" s="28"/>
      <c r="E32" s="28"/>
      <c r="F32" s="28"/>
      <c r="G32" s="28"/>
      <c r="H32" s="28"/>
      <c r="I32" s="28"/>
      <c r="J32" s="87"/>
      <c r="K32" s="92"/>
      <c r="L32" s="28"/>
      <c r="M32" s="28"/>
      <c r="N32" s="28"/>
      <c r="O32" s="28"/>
      <c r="P32" s="28"/>
      <c r="Q32" s="28"/>
      <c r="R32" s="28"/>
      <c r="S32" s="28"/>
      <c r="T32" s="87"/>
      <c r="U32" s="92"/>
      <c r="V32" s="28"/>
      <c r="W32" s="28"/>
      <c r="X32" s="28"/>
      <c r="Y32" s="28"/>
      <c r="Z32" s="28"/>
      <c r="AA32" s="28"/>
      <c r="AB32" s="28"/>
      <c r="AC32" s="28"/>
      <c r="AD32" s="28"/>
      <c r="AE32" s="87"/>
    </row>
    <row r="33" spans="2:31" ht="17.100000000000001" customHeight="1" x14ac:dyDescent="0.15">
      <c r="B33" s="92"/>
      <c r="C33" s="28"/>
      <c r="D33" s="28"/>
      <c r="E33" s="878" t="s">
        <v>153</v>
      </c>
      <c r="F33" s="878"/>
      <c r="G33" s="878"/>
      <c r="H33" s="878"/>
      <c r="I33" s="878"/>
      <c r="J33" s="87"/>
      <c r="K33" s="92"/>
      <c r="L33" s="981"/>
      <c r="M33" s="981"/>
      <c r="N33" s="981"/>
      <c r="O33" s="981"/>
      <c r="P33" s="981"/>
      <c r="Q33" s="981"/>
      <c r="R33" s="981"/>
      <c r="S33" s="28" t="s">
        <v>367</v>
      </c>
      <c r="T33" s="87"/>
      <c r="U33" s="92"/>
      <c r="V33" s="884"/>
      <c r="W33" s="884"/>
      <c r="X33" s="884"/>
      <c r="Y33" s="884"/>
      <c r="Z33" s="884"/>
      <c r="AA33" s="884"/>
      <c r="AB33" s="884"/>
      <c r="AC33" s="884"/>
      <c r="AD33" s="884"/>
      <c r="AE33" s="87"/>
    </row>
    <row r="34" spans="2:31" ht="17.100000000000001" customHeight="1" x14ac:dyDescent="0.15">
      <c r="B34" s="92"/>
      <c r="C34" s="28"/>
      <c r="D34" s="28"/>
      <c r="E34" s="28"/>
      <c r="F34" s="28"/>
      <c r="G34" s="28"/>
      <c r="H34" s="28"/>
      <c r="I34" s="28"/>
      <c r="J34" s="87"/>
      <c r="K34" s="92"/>
      <c r="L34" s="28"/>
      <c r="M34" s="28"/>
      <c r="N34" s="28"/>
      <c r="O34" s="28"/>
      <c r="P34" s="28"/>
      <c r="Q34" s="28"/>
      <c r="R34" s="28"/>
      <c r="S34" s="28"/>
      <c r="T34" s="87"/>
      <c r="U34" s="92"/>
      <c r="V34" s="28"/>
      <c r="W34" s="28"/>
      <c r="X34" s="28"/>
      <c r="Y34" s="28"/>
      <c r="Z34" s="28"/>
      <c r="AA34" s="28"/>
      <c r="AB34" s="28"/>
      <c r="AC34" s="28"/>
      <c r="AD34" s="28"/>
      <c r="AE34" s="87"/>
    </row>
    <row r="35" spans="2:31" ht="17.100000000000001" customHeight="1" x14ac:dyDescent="0.15">
      <c r="B35" s="92"/>
      <c r="C35" s="28"/>
      <c r="D35" s="28"/>
      <c r="E35" s="878" t="s">
        <v>152</v>
      </c>
      <c r="F35" s="878"/>
      <c r="G35" s="878"/>
      <c r="H35" s="878"/>
      <c r="I35" s="878"/>
      <c r="J35" s="87"/>
      <c r="K35" s="92"/>
      <c r="L35" s="981"/>
      <c r="M35" s="981"/>
      <c r="N35" s="981"/>
      <c r="O35" s="981"/>
      <c r="P35" s="981"/>
      <c r="Q35" s="981"/>
      <c r="R35" s="981"/>
      <c r="S35" s="28" t="s">
        <v>367</v>
      </c>
      <c r="T35" s="87"/>
      <c r="U35" s="92"/>
      <c r="V35" s="884"/>
      <c r="W35" s="884"/>
      <c r="X35" s="884"/>
      <c r="Y35" s="884"/>
      <c r="Z35" s="884"/>
      <c r="AA35" s="884"/>
      <c r="AB35" s="884"/>
      <c r="AC35" s="884"/>
      <c r="AD35" s="884"/>
      <c r="AE35" s="87"/>
    </row>
    <row r="36" spans="2:31" ht="17.100000000000001" customHeight="1" x14ac:dyDescent="0.15">
      <c r="B36" s="92"/>
      <c r="C36" s="28"/>
      <c r="D36" s="28"/>
      <c r="E36" s="28"/>
      <c r="F36" s="28"/>
      <c r="G36" s="28"/>
      <c r="H36" s="28"/>
      <c r="I36" s="28"/>
      <c r="J36" s="87"/>
      <c r="K36" s="92"/>
      <c r="L36" s="28"/>
      <c r="M36" s="28"/>
      <c r="N36" s="28"/>
      <c r="O36" s="28"/>
      <c r="P36" s="28"/>
      <c r="Q36" s="28"/>
      <c r="R36" s="28"/>
      <c r="S36" s="28"/>
      <c r="T36" s="87"/>
      <c r="U36" s="92"/>
      <c r="V36" s="28"/>
      <c r="W36" s="28"/>
      <c r="X36" s="28"/>
      <c r="Y36" s="28"/>
      <c r="Z36" s="28"/>
      <c r="AA36" s="28"/>
      <c r="AB36" s="28"/>
      <c r="AC36" s="28"/>
      <c r="AD36" s="28"/>
      <c r="AE36" s="87"/>
    </row>
    <row r="37" spans="2:31" ht="17.100000000000001" customHeight="1" x14ac:dyDescent="0.15">
      <c r="B37" s="92"/>
      <c r="C37" s="28"/>
      <c r="D37" s="28"/>
      <c r="E37" s="878" t="s">
        <v>151</v>
      </c>
      <c r="F37" s="878"/>
      <c r="G37" s="878"/>
      <c r="H37" s="878"/>
      <c r="I37" s="878"/>
      <c r="J37" s="87"/>
      <c r="K37" s="92"/>
      <c r="L37" s="981"/>
      <c r="M37" s="981"/>
      <c r="N37" s="981"/>
      <c r="O37" s="981"/>
      <c r="P37" s="981"/>
      <c r="Q37" s="981"/>
      <c r="R37" s="981"/>
      <c r="S37" s="28" t="s">
        <v>367</v>
      </c>
      <c r="T37" s="87"/>
      <c r="U37" s="92"/>
      <c r="V37" s="884"/>
      <c r="W37" s="884"/>
      <c r="X37" s="884"/>
      <c r="Y37" s="884"/>
      <c r="Z37" s="884"/>
      <c r="AA37" s="884"/>
      <c r="AB37" s="884"/>
      <c r="AC37" s="884"/>
      <c r="AD37" s="884"/>
      <c r="AE37" s="87"/>
    </row>
    <row r="38" spans="2:31" ht="17.100000000000001" customHeight="1" x14ac:dyDescent="0.15">
      <c r="B38" s="92"/>
      <c r="C38" s="28"/>
      <c r="D38" s="28"/>
      <c r="E38" s="28"/>
      <c r="F38" s="28"/>
      <c r="G38" s="28"/>
      <c r="H38" s="28"/>
      <c r="I38" s="28"/>
      <c r="J38" s="87"/>
      <c r="K38" s="92"/>
      <c r="L38" s="28"/>
      <c r="M38" s="28"/>
      <c r="N38" s="28"/>
      <c r="O38" s="28"/>
      <c r="P38" s="28"/>
      <c r="Q38" s="188"/>
      <c r="R38" s="28"/>
      <c r="S38" s="28"/>
      <c r="T38" s="87"/>
      <c r="U38" s="92"/>
      <c r="V38" s="28"/>
      <c r="W38" s="28"/>
      <c r="X38" s="28"/>
      <c r="Y38" s="28"/>
      <c r="Z38" s="28"/>
      <c r="AA38" s="28"/>
      <c r="AB38" s="28"/>
      <c r="AC38" s="28"/>
      <c r="AD38" s="28"/>
      <c r="AE38" s="87"/>
    </row>
    <row r="39" spans="2:31" ht="17.100000000000001" customHeight="1" x14ac:dyDescent="0.15">
      <c r="B39" s="92"/>
      <c r="C39" s="28"/>
      <c r="D39" s="28"/>
      <c r="E39" s="878" t="s">
        <v>150</v>
      </c>
      <c r="F39" s="878"/>
      <c r="G39" s="878"/>
      <c r="H39" s="878"/>
      <c r="I39" s="878"/>
      <c r="J39" s="87"/>
      <c r="K39" s="92"/>
      <c r="L39" s="981"/>
      <c r="M39" s="981"/>
      <c r="N39" s="981"/>
      <c r="O39" s="981"/>
      <c r="P39" s="981"/>
      <c r="Q39" s="981"/>
      <c r="R39" s="981"/>
      <c r="S39" s="28" t="s">
        <v>367</v>
      </c>
      <c r="T39" s="87"/>
      <c r="U39" s="92"/>
      <c r="V39" s="884"/>
      <c r="W39" s="884"/>
      <c r="X39" s="884"/>
      <c r="Y39" s="884"/>
      <c r="Z39" s="884"/>
      <c r="AA39" s="884"/>
      <c r="AB39" s="884"/>
      <c r="AC39" s="884"/>
      <c r="AD39" s="884"/>
      <c r="AE39" s="87"/>
    </row>
    <row r="40" spans="2:31" ht="17.100000000000001" customHeight="1" x14ac:dyDescent="0.15">
      <c r="B40" s="92"/>
      <c r="C40" s="28"/>
      <c r="D40" s="28"/>
      <c r="E40" s="28"/>
      <c r="F40" s="28"/>
      <c r="G40" s="28"/>
      <c r="H40" s="28"/>
      <c r="I40" s="28"/>
      <c r="J40" s="87"/>
      <c r="K40" s="92"/>
      <c r="L40" s="28"/>
      <c r="M40" s="28"/>
      <c r="N40" s="28"/>
      <c r="O40" s="28"/>
      <c r="P40" s="28"/>
      <c r="Q40" s="28"/>
      <c r="R40" s="28"/>
      <c r="S40" s="28"/>
      <c r="T40" s="87"/>
      <c r="U40" s="92"/>
      <c r="V40" s="28"/>
      <c r="W40" s="28"/>
      <c r="X40" s="28"/>
      <c r="Y40" s="28"/>
      <c r="Z40" s="28"/>
      <c r="AA40" s="28"/>
      <c r="AB40" s="28"/>
      <c r="AC40" s="28"/>
      <c r="AD40" s="28"/>
      <c r="AE40" s="87"/>
    </row>
    <row r="41" spans="2:31" ht="17.100000000000001" customHeight="1" x14ac:dyDescent="0.15">
      <c r="B41" s="92"/>
      <c r="C41" s="28"/>
      <c r="D41" s="28"/>
      <c r="E41" s="878" t="s">
        <v>99</v>
      </c>
      <c r="F41" s="878"/>
      <c r="G41" s="878"/>
      <c r="H41" s="878"/>
      <c r="I41" s="878"/>
      <c r="J41" s="87"/>
      <c r="K41" s="92"/>
      <c r="L41" s="981" t="str">
        <f>IF(SUM(L31:R39)=0,"",SUM(L31:R39))</f>
        <v/>
      </c>
      <c r="M41" s="981"/>
      <c r="N41" s="981"/>
      <c r="O41" s="981"/>
      <c r="P41" s="981"/>
      <c r="Q41" s="981"/>
      <c r="R41" s="981"/>
      <c r="S41" s="28" t="s">
        <v>367</v>
      </c>
      <c r="T41" s="87"/>
      <c r="U41" s="92"/>
      <c r="V41" s="982"/>
      <c r="W41" s="982"/>
      <c r="X41" s="982"/>
      <c r="Y41" s="982"/>
      <c r="Z41" s="982"/>
      <c r="AA41" s="982"/>
      <c r="AB41" s="982"/>
      <c r="AC41" s="982"/>
      <c r="AD41" s="982"/>
      <c r="AE41" s="87"/>
    </row>
    <row r="42" spans="2:31" ht="17.100000000000001" customHeight="1" x14ac:dyDescent="0.15">
      <c r="B42" s="95"/>
      <c r="C42" s="96"/>
      <c r="D42" s="96"/>
      <c r="E42" s="96"/>
      <c r="F42" s="96"/>
      <c r="G42" s="96"/>
      <c r="H42" s="96"/>
      <c r="I42" s="96"/>
      <c r="J42" s="72"/>
      <c r="K42" s="95"/>
      <c r="L42" s="96"/>
      <c r="M42" s="96"/>
      <c r="N42" s="96"/>
      <c r="O42" s="96"/>
      <c r="P42" s="96"/>
      <c r="Q42" s="96"/>
      <c r="R42" s="96"/>
      <c r="S42" s="96"/>
      <c r="T42" s="72"/>
      <c r="U42" s="95"/>
      <c r="V42" s="96"/>
      <c r="W42" s="96"/>
      <c r="X42" s="96"/>
      <c r="Y42" s="96"/>
      <c r="Z42" s="96"/>
      <c r="AA42" s="96"/>
      <c r="AB42" s="96"/>
      <c r="AC42" s="96"/>
      <c r="AD42" s="96"/>
      <c r="AE42" s="72"/>
    </row>
    <row r="43" spans="2:31" ht="17.100000000000001" customHeight="1" x14ac:dyDescent="0.15">
      <c r="B43" s="28"/>
      <c r="C43" s="28"/>
      <c r="D43" s="28"/>
      <c r="E43" s="28"/>
      <c r="J43" s="28"/>
    </row>
    <row r="44" spans="2:31" x14ac:dyDescent="0.15">
      <c r="B44" s="28" t="s">
        <v>98</v>
      </c>
      <c r="C44" s="28"/>
      <c r="D44" s="28">
        <v>1</v>
      </c>
      <c r="E44" s="28"/>
      <c r="F44" s="28" t="s">
        <v>748</v>
      </c>
      <c r="G44" s="28"/>
      <c r="H44" s="28"/>
      <c r="I44" s="28"/>
      <c r="J44" s="28"/>
      <c r="K44" s="28"/>
      <c r="L44" s="28"/>
      <c r="M44" s="28"/>
      <c r="N44" s="28"/>
      <c r="O44" s="28"/>
      <c r="P44" s="28"/>
      <c r="Q44" s="28"/>
      <c r="R44" s="28"/>
      <c r="S44" s="28"/>
      <c r="T44" s="28"/>
      <c r="U44" s="28"/>
      <c r="V44" s="28"/>
      <c r="W44" s="28"/>
      <c r="X44" s="28"/>
      <c r="Y44" s="28"/>
      <c r="Z44" s="28"/>
      <c r="AA44" s="28"/>
      <c r="AB44" s="28"/>
    </row>
    <row r="45" spans="2:31" x14ac:dyDescent="0.15">
      <c r="B45" s="28"/>
      <c r="C45" s="28"/>
      <c r="D45" s="28">
        <v>2</v>
      </c>
      <c r="E45" s="28"/>
      <c r="F45" s="28" t="s">
        <v>749</v>
      </c>
      <c r="G45" s="28"/>
      <c r="H45" s="28"/>
      <c r="I45" s="28"/>
      <c r="J45" s="28"/>
      <c r="K45" s="28"/>
      <c r="L45" s="28"/>
      <c r="M45" s="28"/>
      <c r="N45" s="28"/>
      <c r="O45" s="28"/>
      <c r="P45" s="28"/>
      <c r="Q45" s="28"/>
      <c r="R45" s="28"/>
      <c r="S45" s="28"/>
      <c r="T45" s="28"/>
      <c r="U45" s="28"/>
      <c r="V45" s="28"/>
      <c r="W45" s="28"/>
      <c r="X45" s="28"/>
      <c r="Y45" s="28"/>
      <c r="Z45" s="28"/>
      <c r="AA45" s="28"/>
      <c r="AB45" s="28"/>
    </row>
    <row r="46" spans="2:31" x14ac:dyDescent="0.15">
      <c r="B46" s="28"/>
      <c r="C46" s="28"/>
      <c r="D46" s="28">
        <v>3</v>
      </c>
      <c r="E46" s="28"/>
      <c r="F46" s="28" t="s">
        <v>750</v>
      </c>
      <c r="G46" s="28"/>
      <c r="H46" s="28"/>
      <c r="I46" s="28"/>
      <c r="J46" s="28"/>
      <c r="K46" s="28"/>
      <c r="L46" s="28"/>
      <c r="M46" s="28"/>
      <c r="N46" s="28"/>
      <c r="O46" s="28"/>
      <c r="P46" s="28"/>
      <c r="Q46" s="28"/>
      <c r="R46" s="28"/>
      <c r="S46" s="28"/>
      <c r="T46" s="28"/>
      <c r="U46" s="28"/>
      <c r="V46" s="28"/>
      <c r="W46" s="28"/>
      <c r="X46" s="28"/>
      <c r="Y46" s="28"/>
      <c r="Z46" s="28"/>
      <c r="AA46" s="28"/>
      <c r="AB46" s="28"/>
    </row>
    <row r="47" spans="2:31" x14ac:dyDescent="0.15">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row>
    <row r="48" spans="2:31" x14ac:dyDescent="0.15">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row>
    <row r="52" spans="1:32" x14ac:dyDescent="0.1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row>
    <row r="53" spans="1:32" x14ac:dyDescent="0.1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row>
    <row r="54" spans="1:32" x14ac:dyDescent="0.1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row>
    <row r="55" spans="1:32" x14ac:dyDescent="0.1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1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1:32" x14ac:dyDescent="0.1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row>
    <row r="58" spans="1:32" x14ac:dyDescent="0.1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row>
    <row r="59" spans="1:32" x14ac:dyDescent="0.1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1:32" x14ac:dyDescent="0.1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1:32" x14ac:dyDescent="0.1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1:32" x14ac:dyDescent="0.1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1:32" x14ac:dyDescent="0.1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1:32" x14ac:dyDescent="0.1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1:32" x14ac:dyDescent="0.1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1:32" x14ac:dyDescent="0.1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1:32" x14ac:dyDescent="0.1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1:32" x14ac:dyDescent="0.1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1:32" x14ac:dyDescent="0.1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1:32" x14ac:dyDescent="0.1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1:32" x14ac:dyDescent="0.1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1:32" x14ac:dyDescent="0.1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1:32" x14ac:dyDescent="0.1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1:32" x14ac:dyDescent="0.1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x14ac:dyDescent="0.1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32" x14ac:dyDescent="0.1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32" x14ac:dyDescent="0.1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2" x14ac:dyDescent="0.1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32" x14ac:dyDescent="0.1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32" x14ac:dyDescent="0.1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x14ac:dyDescent="0.1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x14ac:dyDescent="0.1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x14ac:dyDescent="0.1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x14ac:dyDescent="0.1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x14ac:dyDescent="0.1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x14ac:dyDescent="0.1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x14ac:dyDescent="0.1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x14ac:dyDescent="0.1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x14ac:dyDescent="0.1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x14ac:dyDescent="0.1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x14ac:dyDescent="0.1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x14ac:dyDescent="0.1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x14ac:dyDescent="0.1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x14ac:dyDescent="0.1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x14ac:dyDescent="0.1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x14ac:dyDescent="0.1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x14ac:dyDescent="0.1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x14ac:dyDescent="0.1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x14ac:dyDescent="0.1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x14ac:dyDescent="0.1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x14ac:dyDescent="0.1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1:32" x14ac:dyDescent="0.1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1:32" x14ac:dyDescent="0.1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1:32" x14ac:dyDescent="0.1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1:32" x14ac:dyDescent="0.1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1:32" x14ac:dyDescent="0.1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1:32" x14ac:dyDescent="0.1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1:32" x14ac:dyDescent="0.1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1:32" x14ac:dyDescent="0.1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1:32" x14ac:dyDescent="0.1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1:32" x14ac:dyDescent="0.1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1:32" x14ac:dyDescent="0.1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1:32" x14ac:dyDescent="0.1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1:32" x14ac:dyDescent="0.1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1:32" x14ac:dyDescent="0.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1:32" x14ac:dyDescent="0.1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1:32" x14ac:dyDescent="0.1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1:32" x14ac:dyDescent="0.1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1:32" x14ac:dyDescent="0.1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1:32" x14ac:dyDescent="0.1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1:32" x14ac:dyDescent="0.1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1:32" x14ac:dyDescent="0.1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1:32" x14ac:dyDescent="0.1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1:32" x14ac:dyDescent="0.1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1:32" x14ac:dyDescent="0.1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1:32" x14ac:dyDescent="0.1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1:32" x14ac:dyDescent="0.1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1:32" x14ac:dyDescent="0.1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1:32" x14ac:dyDescent="0.1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1:32" x14ac:dyDescent="0.1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1:32" x14ac:dyDescent="0.1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1:32" x14ac:dyDescent="0.1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1:32" x14ac:dyDescent="0.1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1:32" x14ac:dyDescent="0.1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1:32" x14ac:dyDescent="0.1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1:32" x14ac:dyDescent="0.1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1:32" x14ac:dyDescent="0.1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1:32" x14ac:dyDescent="0.1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1:32" x14ac:dyDescent="0.1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1:32" x14ac:dyDescent="0.1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1:32" x14ac:dyDescent="0.1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1:32" x14ac:dyDescent="0.1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1:32" x14ac:dyDescent="0.1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1:32" x14ac:dyDescent="0.1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1:32" x14ac:dyDescent="0.1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1:32" x14ac:dyDescent="0.1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1:32" x14ac:dyDescent="0.1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1:32" x14ac:dyDescent="0.1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1:32" x14ac:dyDescent="0.1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1:32" x14ac:dyDescent="0.1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1:32" x14ac:dyDescent="0.1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1:32" x14ac:dyDescent="0.1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1:32" x14ac:dyDescent="0.1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1:32" x14ac:dyDescent="0.1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1:32" x14ac:dyDescent="0.1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1:32" x14ac:dyDescent="0.1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1:32" x14ac:dyDescent="0.1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1:32" x14ac:dyDescent="0.1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1:32" x14ac:dyDescent="0.1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1:32" x14ac:dyDescent="0.1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1:32" x14ac:dyDescent="0.1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1:32" x14ac:dyDescent="0.1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1:32" x14ac:dyDescent="0.1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pans="1:32" x14ac:dyDescent="0.1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row>
    <row r="165" spans="1:32" x14ac:dyDescent="0.1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row>
    <row r="166" spans="1:32" x14ac:dyDescent="0.1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row>
    <row r="167" spans="1:32" x14ac:dyDescent="0.1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row>
    <row r="168" spans="1:32" x14ac:dyDescent="0.1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row>
    <row r="169" spans="1:32" x14ac:dyDescent="0.1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row>
    <row r="170" spans="1:32" x14ac:dyDescent="0.1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row>
    <row r="171" spans="1:32" x14ac:dyDescent="0.1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row>
    <row r="172" spans="1:32" x14ac:dyDescent="0.1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row>
    <row r="173" spans="1:32" x14ac:dyDescent="0.1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row>
    <row r="174" spans="1:32" x14ac:dyDescent="0.1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row>
    <row r="175" spans="1:32" x14ac:dyDescent="0.1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row>
    <row r="176" spans="1:32" x14ac:dyDescent="0.1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row>
    <row r="177" spans="1:32" x14ac:dyDescent="0.1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row>
    <row r="178" spans="1:32" x14ac:dyDescent="0.1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row>
    <row r="179" spans="1:32" x14ac:dyDescent="0.1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row>
    <row r="180" spans="1:32" x14ac:dyDescent="0.1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row>
    <row r="181" spans="1:32" x14ac:dyDescent="0.1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row>
    <row r="182" spans="1:32" x14ac:dyDescent="0.1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row>
    <row r="183" spans="1:32" x14ac:dyDescent="0.1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row>
    <row r="184" spans="1:32" x14ac:dyDescent="0.1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row>
    <row r="185" spans="1:32" x14ac:dyDescent="0.1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row>
    <row r="186" spans="1:32" x14ac:dyDescent="0.1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row>
    <row r="187" spans="1:32" x14ac:dyDescent="0.1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row>
    <row r="188" spans="1:32" x14ac:dyDescent="0.1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row>
    <row r="189" spans="1:32" x14ac:dyDescent="0.1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row>
    <row r="190" spans="1:32" x14ac:dyDescent="0.1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row>
    <row r="191" spans="1:32" x14ac:dyDescent="0.1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row>
    <row r="192" spans="1:32" x14ac:dyDescent="0.1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row>
    <row r="193" spans="1:32" x14ac:dyDescent="0.1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row>
    <row r="194" spans="1:32" x14ac:dyDescent="0.1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row>
    <row r="195" spans="1:32" x14ac:dyDescent="0.1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row>
    <row r="196" spans="1:32" x14ac:dyDescent="0.1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row>
    <row r="197" spans="1:32" x14ac:dyDescent="0.1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row>
    <row r="198" spans="1:32" x14ac:dyDescent="0.1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row>
    <row r="199" spans="1:32" x14ac:dyDescent="0.1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row>
    <row r="200" spans="1:32" x14ac:dyDescent="0.1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row>
  </sheetData>
  <mergeCells count="56">
    <mergeCell ref="V41:AD41"/>
    <mergeCell ref="V27:AD27"/>
    <mergeCell ref="V25:AD25"/>
    <mergeCell ref="D1:AC1"/>
    <mergeCell ref="V39:AD39"/>
    <mergeCell ref="V37:AD37"/>
    <mergeCell ref="V35:AD35"/>
    <mergeCell ref="V33:AD33"/>
    <mergeCell ref="V31:AD31"/>
    <mergeCell ref="B3:AE3"/>
    <mergeCell ref="B4:AE4"/>
    <mergeCell ref="V15:AD15"/>
    <mergeCell ref="V13:AD13"/>
    <mergeCell ref="L41:R41"/>
    <mergeCell ref="L39:R39"/>
    <mergeCell ref="L37:R37"/>
    <mergeCell ref="L35:R35"/>
    <mergeCell ref="L33:R33"/>
    <mergeCell ref="V17:AD17"/>
    <mergeCell ref="AA5:AB5"/>
    <mergeCell ref="L27:R27"/>
    <mergeCell ref="L25:R25"/>
    <mergeCell ref="L23:R23"/>
    <mergeCell ref="L21:R21"/>
    <mergeCell ref="L19:R19"/>
    <mergeCell ref="V11:AD11"/>
    <mergeCell ref="X5:Y5"/>
    <mergeCell ref="X7:AC7"/>
    <mergeCell ref="V23:AD23"/>
    <mergeCell ref="V21:AD21"/>
    <mergeCell ref="L31:R31"/>
    <mergeCell ref="S5:T5"/>
    <mergeCell ref="E27:I27"/>
    <mergeCell ref="E39:I39"/>
    <mergeCell ref="E15:I15"/>
    <mergeCell ref="E17:I17"/>
    <mergeCell ref="E19:I19"/>
    <mergeCell ref="E21:I21"/>
    <mergeCell ref="E23:I23"/>
    <mergeCell ref="E25:I25"/>
    <mergeCell ref="E41:I41"/>
    <mergeCell ref="E31:I31"/>
    <mergeCell ref="E33:I33"/>
    <mergeCell ref="E35:I35"/>
    <mergeCell ref="E37:I37"/>
    <mergeCell ref="AD1:AF1"/>
    <mergeCell ref="U5:V5"/>
    <mergeCell ref="V19:AD19"/>
    <mergeCell ref="E11:I11"/>
    <mergeCell ref="E13:I13"/>
    <mergeCell ref="C7:I7"/>
    <mergeCell ref="M7:R7"/>
    <mergeCell ref="L17:R17"/>
    <mergeCell ref="L15:R15"/>
    <mergeCell ref="L13:R13"/>
    <mergeCell ref="L11:R11"/>
  </mergeCells>
  <phoneticPr fontId="4"/>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CB47"/>
  <sheetViews>
    <sheetView showGridLines="0" zoomScale="120" zoomScaleNormal="120" workbookViewId="0"/>
  </sheetViews>
  <sheetFormatPr defaultRowHeight="13.5" x14ac:dyDescent="0.15"/>
  <cols>
    <col min="1" max="79" width="2.875" style="28" customWidth="1"/>
    <col min="80" max="16384" width="9" style="28"/>
  </cols>
  <sheetData>
    <row r="1" spans="1:80" ht="16.5" customHeight="1" x14ac:dyDescent="0.15">
      <c r="AD1" s="943" t="s">
        <v>719</v>
      </c>
      <c r="AE1" s="943"/>
      <c r="AF1" s="943"/>
      <c r="CB1" s="133" t="s">
        <v>368</v>
      </c>
    </row>
    <row r="2" spans="1:80" ht="15.75" customHeight="1" x14ac:dyDescent="0.15">
      <c r="Y2" s="30"/>
      <c r="Z2" s="30"/>
      <c r="AD2" s="32">
        <v>1</v>
      </c>
      <c r="AE2" s="20">
        <v>5</v>
      </c>
      <c r="AF2" s="35">
        <v>0</v>
      </c>
      <c r="CB2" s="133" t="s">
        <v>317</v>
      </c>
    </row>
    <row r="3" spans="1:80" ht="27.75" customHeight="1" x14ac:dyDescent="0.15">
      <c r="A3" s="858" t="s">
        <v>733</v>
      </c>
      <c r="B3" s="858"/>
      <c r="C3" s="858"/>
      <c r="D3" s="858"/>
      <c r="E3" s="858"/>
      <c r="F3" s="858"/>
      <c r="G3" s="858"/>
      <c r="H3" s="858"/>
      <c r="I3" s="858"/>
      <c r="J3" s="858"/>
      <c r="K3" s="858"/>
      <c r="L3" s="858"/>
      <c r="M3" s="858"/>
      <c r="N3" s="858"/>
      <c r="O3" s="858"/>
      <c r="P3" s="858"/>
      <c r="Q3" s="858"/>
      <c r="R3" s="858"/>
      <c r="S3" s="858"/>
      <c r="T3" s="858"/>
      <c r="U3" s="858"/>
      <c r="V3" s="858"/>
      <c r="W3" s="858"/>
      <c r="X3" s="858"/>
      <c r="Y3" s="858"/>
      <c r="Z3" s="858"/>
      <c r="AA3" s="858"/>
      <c r="AB3" s="858"/>
      <c r="AC3" s="858"/>
      <c r="AD3" s="858"/>
      <c r="AE3" s="858"/>
      <c r="AF3" s="858"/>
      <c r="CB3" s="133" t="s">
        <v>318</v>
      </c>
    </row>
    <row r="4" spans="1:80" ht="22.5" customHeight="1" x14ac:dyDescent="0.15">
      <c r="A4" s="858" t="s">
        <v>96</v>
      </c>
      <c r="B4" s="858"/>
      <c r="C4" s="858"/>
      <c r="D4" s="858"/>
      <c r="E4" s="858"/>
      <c r="F4" s="858"/>
      <c r="G4" s="858"/>
      <c r="H4" s="858"/>
      <c r="I4" s="858"/>
      <c r="J4" s="858"/>
      <c r="K4" s="858"/>
      <c r="L4" s="858"/>
      <c r="M4" s="858"/>
      <c r="N4" s="858"/>
      <c r="O4" s="858"/>
      <c r="P4" s="858"/>
      <c r="Q4" s="858"/>
      <c r="R4" s="858"/>
      <c r="S4" s="858"/>
      <c r="T4" s="858"/>
      <c r="U4" s="858"/>
      <c r="V4" s="858"/>
      <c r="W4" s="858"/>
      <c r="X4" s="858"/>
      <c r="Y4" s="858"/>
      <c r="Z4" s="858"/>
      <c r="AA4" s="858"/>
      <c r="AB4" s="858"/>
      <c r="AC4" s="858"/>
      <c r="AD4" s="858"/>
      <c r="AE4" s="858"/>
      <c r="AF4" s="858"/>
      <c r="CB4" s="133" t="s">
        <v>319</v>
      </c>
    </row>
    <row r="5" spans="1:80" ht="16.5" customHeight="1" x14ac:dyDescent="0.15">
      <c r="B5" s="82"/>
      <c r="C5" s="83"/>
      <c r="D5" s="83"/>
      <c r="E5" s="83"/>
      <c r="F5" s="83"/>
      <c r="G5" s="83"/>
      <c r="H5" s="83"/>
      <c r="L5" s="983" t="s">
        <v>114</v>
      </c>
      <c r="M5" s="984"/>
      <c r="N5" s="984"/>
      <c r="O5" s="984"/>
      <c r="P5" s="984"/>
      <c r="Q5" s="984"/>
      <c r="R5" s="984"/>
      <c r="S5" s="984"/>
      <c r="T5" s="984"/>
      <c r="U5" s="984"/>
      <c r="V5" s="985"/>
      <c r="W5" s="191"/>
      <c r="CB5" s="133" t="s">
        <v>320</v>
      </c>
    </row>
    <row r="6" spans="1:80" ht="16.5" customHeight="1" x14ac:dyDescent="0.15">
      <c r="B6" s="82"/>
      <c r="C6" s="83"/>
      <c r="D6" s="83"/>
      <c r="E6" s="83"/>
      <c r="F6" s="83"/>
      <c r="G6" s="83"/>
      <c r="H6" s="83"/>
      <c r="I6" s="37"/>
      <c r="J6" s="37"/>
      <c r="CB6" s="133" t="s">
        <v>321</v>
      </c>
    </row>
    <row r="7" spans="1:80" ht="16.5" customHeight="1" x14ac:dyDescent="0.15">
      <c r="E7" s="4" t="s">
        <v>0</v>
      </c>
      <c r="L7" s="4" t="s">
        <v>70</v>
      </c>
      <c r="Y7" s="28" t="s">
        <v>371</v>
      </c>
      <c r="CB7" s="133" t="s">
        <v>322</v>
      </c>
    </row>
    <row r="8" spans="1:80" ht="16.5" customHeight="1" x14ac:dyDescent="0.15">
      <c r="D8" s="51"/>
      <c r="E8" s="76"/>
      <c r="F8" s="76"/>
      <c r="G8" s="76"/>
      <c r="H8" s="76"/>
      <c r="I8" s="31"/>
      <c r="K8" s="226" t="str">
        <f>'1'!R22</f>
        <v/>
      </c>
      <c r="L8" s="241" t="str">
        <f>'1'!S22</f>
        <v/>
      </c>
      <c r="M8" s="889" t="str">
        <f>'1'!T22</f>
        <v>(  )</v>
      </c>
      <c r="N8" s="883"/>
      <c r="O8" s="944"/>
      <c r="P8" s="226" t="str">
        <f>'1'!W22</f>
        <v/>
      </c>
      <c r="Q8" s="231" t="str">
        <f>'1'!X22</f>
        <v/>
      </c>
      <c r="R8" s="242" t="str">
        <f>'1'!Y22</f>
        <v/>
      </c>
      <c r="S8" s="231" t="str">
        <f>'1'!Z22</f>
        <v/>
      </c>
      <c r="T8" s="231" t="str">
        <f>'1'!AA22</f>
        <v/>
      </c>
      <c r="U8" s="241" t="str">
        <f>'1'!AB22</f>
        <v/>
      </c>
      <c r="Y8" s="134">
        <v>11</v>
      </c>
      <c r="Z8" s="994" t="s">
        <v>372</v>
      </c>
      <c r="AA8" s="994"/>
      <c r="AB8" s="994"/>
      <c r="AC8" s="994"/>
      <c r="CB8" s="133" t="s">
        <v>323</v>
      </c>
    </row>
    <row r="9" spans="1:80" ht="16.5" customHeight="1" x14ac:dyDescent="0.15">
      <c r="M9" s="4"/>
      <c r="N9" s="4"/>
      <c r="Q9" s="131"/>
      <c r="U9" s="38"/>
      <c r="Y9" s="135">
        <v>12</v>
      </c>
      <c r="Z9" s="993" t="s">
        <v>373</v>
      </c>
      <c r="AA9" s="993"/>
      <c r="AB9" s="993"/>
      <c r="AC9" s="993"/>
      <c r="CB9" s="133" t="s">
        <v>324</v>
      </c>
    </row>
    <row r="10" spans="1:80" ht="16.5" customHeight="1" x14ac:dyDescent="0.15">
      <c r="M10" s="4"/>
      <c r="N10" s="4"/>
      <c r="Q10" s="131"/>
      <c r="U10" s="38"/>
      <c r="CB10" s="133" t="s">
        <v>325</v>
      </c>
    </row>
    <row r="11" spans="1:80" ht="16.5" customHeight="1" x14ac:dyDescent="0.15">
      <c r="A11" s="28" t="s">
        <v>14</v>
      </c>
      <c r="P11" s="131"/>
      <c r="T11" s="38"/>
      <c r="U11" s="38"/>
      <c r="V11" s="38"/>
      <c r="W11" s="38"/>
      <c r="X11" s="38"/>
      <c r="Y11" s="38"/>
      <c r="Z11" s="38"/>
      <c r="AA11" s="38"/>
      <c r="AB11" s="38"/>
      <c r="AC11" s="38"/>
      <c r="AD11" s="38"/>
      <c r="AE11" s="38"/>
      <c r="AF11" s="38"/>
      <c r="CB11" s="133" t="s">
        <v>326</v>
      </c>
    </row>
    <row r="12" spans="1:80" ht="16.5" customHeight="1" x14ac:dyDescent="0.15">
      <c r="A12" s="74">
        <v>51</v>
      </c>
      <c r="C12" s="77"/>
      <c r="D12" s="848" t="s">
        <v>68</v>
      </c>
      <c r="E12" s="848"/>
      <c r="F12" s="848"/>
      <c r="G12" s="848"/>
      <c r="H12" s="848"/>
      <c r="I12" s="848"/>
      <c r="J12" s="52"/>
      <c r="K12" s="301"/>
      <c r="L12" s="302"/>
      <c r="Q12" s="991" t="s">
        <v>113</v>
      </c>
      <c r="R12" s="968"/>
      <c r="S12" s="992"/>
      <c r="T12" s="303"/>
      <c r="U12" s="30" t="s">
        <v>305</v>
      </c>
      <c r="V12" s="301"/>
      <c r="W12" s="302"/>
      <c r="X12" s="83" t="s">
        <v>26</v>
      </c>
      <c r="Y12" s="301"/>
      <c r="Z12" s="302"/>
      <c r="AA12" s="83" t="s">
        <v>27</v>
      </c>
      <c r="AB12" s="301"/>
      <c r="AC12" s="302"/>
      <c r="AD12" s="83" t="s">
        <v>67</v>
      </c>
      <c r="AE12" s="38"/>
      <c r="AF12" s="38"/>
      <c r="CB12" s="133" t="s">
        <v>327</v>
      </c>
    </row>
    <row r="13" spans="1:80" ht="16.5" customHeight="1" x14ac:dyDescent="0.15">
      <c r="C13" s="77"/>
      <c r="D13" s="848" t="s">
        <v>49</v>
      </c>
      <c r="E13" s="848"/>
      <c r="F13" s="848"/>
      <c r="G13" s="848"/>
      <c r="H13" s="848"/>
      <c r="I13" s="848"/>
      <c r="J13" s="52"/>
      <c r="K13" s="852"/>
      <c r="L13" s="853"/>
      <c r="M13" s="853"/>
      <c r="N13" s="853"/>
      <c r="O13" s="853"/>
      <c r="P13" s="853"/>
      <c r="Q13" s="853"/>
      <c r="R13" s="853"/>
      <c r="S13" s="853"/>
      <c r="T13" s="853"/>
      <c r="U13" s="853"/>
      <c r="V13" s="853"/>
      <c r="W13" s="853"/>
      <c r="X13" s="853"/>
      <c r="Y13" s="853"/>
      <c r="Z13" s="853"/>
      <c r="AA13" s="853"/>
      <c r="AB13" s="853"/>
      <c r="AC13" s="853"/>
      <c r="AD13" s="854"/>
      <c r="AE13" s="38"/>
      <c r="AF13" s="38"/>
      <c r="CB13" s="133" t="s">
        <v>328</v>
      </c>
    </row>
    <row r="14" spans="1:80" ht="30" customHeight="1" x14ac:dyDescent="0.15">
      <c r="C14" s="95"/>
      <c r="D14" s="848" t="s">
        <v>44</v>
      </c>
      <c r="E14" s="848"/>
      <c r="F14" s="848"/>
      <c r="G14" s="848"/>
      <c r="H14" s="848"/>
      <c r="I14" s="848"/>
      <c r="J14" s="72"/>
      <c r="K14" s="852"/>
      <c r="L14" s="853"/>
      <c r="M14" s="853"/>
      <c r="N14" s="853"/>
      <c r="O14" s="853"/>
      <c r="P14" s="853"/>
      <c r="Q14" s="853"/>
      <c r="R14" s="853"/>
      <c r="S14" s="853"/>
      <c r="T14" s="853"/>
      <c r="U14" s="853"/>
      <c r="V14" s="853"/>
      <c r="W14" s="853"/>
      <c r="X14" s="853"/>
      <c r="Y14" s="853"/>
      <c r="Z14" s="853"/>
      <c r="AA14" s="853"/>
      <c r="AB14" s="853"/>
      <c r="AC14" s="853"/>
      <c r="AD14" s="854"/>
      <c r="CB14" s="133" t="s">
        <v>329</v>
      </c>
    </row>
    <row r="15" spans="1:80" ht="16.5" customHeight="1" x14ac:dyDescent="0.15">
      <c r="C15" s="77"/>
      <c r="D15" s="848" t="s">
        <v>24</v>
      </c>
      <c r="E15" s="848"/>
      <c r="F15" s="848"/>
      <c r="G15" s="848"/>
      <c r="H15" s="848"/>
      <c r="I15" s="848"/>
      <c r="J15" s="52"/>
      <c r="K15" s="303"/>
      <c r="L15" s="30" t="s">
        <v>305</v>
      </c>
      <c r="M15" s="219"/>
      <c r="N15" s="223"/>
      <c r="O15" s="30" t="s">
        <v>26</v>
      </c>
      <c r="P15" s="219"/>
      <c r="Q15" s="223"/>
      <c r="R15" s="30" t="s">
        <v>27</v>
      </c>
      <c r="S15" s="219"/>
      <c r="T15" s="223"/>
      <c r="U15" s="30" t="s">
        <v>67</v>
      </c>
      <c r="CB15" s="133" t="s">
        <v>330</v>
      </c>
    </row>
    <row r="16" spans="1:80" ht="16.5" customHeight="1" x14ac:dyDescent="0.15">
      <c r="C16" s="77"/>
      <c r="D16" s="990" t="s">
        <v>112</v>
      </c>
      <c r="E16" s="990"/>
      <c r="F16" s="990"/>
      <c r="G16" s="990"/>
      <c r="H16" s="990"/>
      <c r="I16" s="990"/>
      <c r="J16" s="52"/>
      <c r="K16" s="219"/>
      <c r="L16" s="304"/>
      <c r="M16" s="244"/>
      <c r="N16" s="244"/>
      <c r="O16" s="244"/>
      <c r="P16" s="223"/>
      <c r="Q16" s="987"/>
      <c r="R16" s="988"/>
      <c r="S16" s="988"/>
      <c r="T16" s="778" t="str">
        <f>IF(Q16="","都道府県",IF(Q16="北海","道",IF(Q16="東京","都",IF(Q16="大阪","府",IF(Q16="京都","府","県")))))</f>
        <v>都道府県</v>
      </c>
      <c r="U16" s="778"/>
      <c r="V16" s="778"/>
      <c r="W16" s="989"/>
      <c r="X16" s="989"/>
      <c r="Y16" s="989"/>
      <c r="Z16" s="988" t="s">
        <v>369</v>
      </c>
      <c r="AA16" s="988"/>
      <c r="AB16" s="989"/>
      <c r="AC16" s="989"/>
      <c r="AD16" s="989"/>
      <c r="AE16" s="986" t="s">
        <v>370</v>
      </c>
      <c r="AF16" s="986"/>
      <c r="CB16" s="133" t="s">
        <v>331</v>
      </c>
    </row>
    <row r="17" spans="1:80" ht="16.5" customHeight="1" x14ac:dyDescent="0.15">
      <c r="C17" s="85"/>
      <c r="D17" s="870" t="s">
        <v>111</v>
      </c>
      <c r="E17" s="870"/>
      <c r="F17" s="870"/>
      <c r="G17" s="870"/>
      <c r="H17" s="870"/>
      <c r="I17" s="870"/>
      <c r="J17" s="65"/>
      <c r="K17" s="872"/>
      <c r="L17" s="873"/>
      <c r="M17" s="873"/>
      <c r="N17" s="873"/>
      <c r="O17" s="873"/>
      <c r="P17" s="873"/>
      <c r="Q17" s="873"/>
      <c r="R17" s="873"/>
      <c r="S17" s="873"/>
      <c r="T17" s="873"/>
      <c r="U17" s="873"/>
      <c r="V17" s="873"/>
      <c r="W17" s="873"/>
      <c r="X17" s="873"/>
      <c r="Y17" s="873"/>
      <c r="Z17" s="873"/>
      <c r="AA17" s="873"/>
      <c r="AB17" s="873"/>
      <c r="AC17" s="873"/>
      <c r="AD17" s="874"/>
      <c r="AE17" s="4" t="s">
        <v>20</v>
      </c>
      <c r="AF17" s="4"/>
      <c r="CB17" s="133" t="s">
        <v>332</v>
      </c>
    </row>
    <row r="18" spans="1:80" ht="16.5" customHeight="1" x14ac:dyDescent="0.15">
      <c r="C18" s="95"/>
      <c r="D18" s="871"/>
      <c r="E18" s="871"/>
      <c r="F18" s="871"/>
      <c r="G18" s="871"/>
      <c r="H18" s="871"/>
      <c r="I18" s="871"/>
      <c r="J18" s="72"/>
      <c r="K18" s="875"/>
      <c r="L18" s="876"/>
      <c r="M18" s="876"/>
      <c r="N18" s="876"/>
      <c r="O18" s="876"/>
      <c r="P18" s="876"/>
      <c r="Q18" s="876"/>
      <c r="R18" s="876"/>
      <c r="S18" s="876"/>
      <c r="T18" s="876"/>
      <c r="U18" s="876"/>
      <c r="V18" s="876"/>
      <c r="W18" s="876"/>
      <c r="X18" s="876"/>
      <c r="Y18" s="876"/>
      <c r="Z18" s="876"/>
      <c r="AA18" s="876"/>
      <c r="AB18" s="876"/>
      <c r="AC18" s="876"/>
      <c r="AD18" s="877"/>
      <c r="AF18" s="81"/>
      <c r="CB18" s="133" t="s">
        <v>333</v>
      </c>
    </row>
    <row r="19" spans="1:80" ht="16.5" customHeight="1" x14ac:dyDescent="0.15">
      <c r="D19" s="37"/>
      <c r="E19" s="37"/>
      <c r="F19" s="37"/>
      <c r="G19" s="37"/>
      <c r="H19" s="37"/>
      <c r="I19" s="37"/>
      <c r="CB19" s="133" t="s">
        <v>334</v>
      </c>
    </row>
    <row r="20" spans="1:80" ht="16.5" customHeight="1" x14ac:dyDescent="0.15">
      <c r="P20" s="131"/>
      <c r="T20" s="38"/>
      <c r="U20" s="38"/>
      <c r="V20" s="38"/>
      <c r="W20" s="38"/>
      <c r="X20" s="38"/>
      <c r="Y20" s="38"/>
      <c r="Z20" s="38"/>
      <c r="AA20" s="38"/>
      <c r="AB20" s="38"/>
      <c r="AC20" s="38"/>
      <c r="AD20" s="38"/>
      <c r="AE20" s="38"/>
      <c r="AF20" s="38"/>
      <c r="CB20" s="133" t="s">
        <v>336</v>
      </c>
    </row>
    <row r="21" spans="1:80" ht="16.5" customHeight="1" x14ac:dyDescent="0.15">
      <c r="A21" s="74">
        <v>51</v>
      </c>
      <c r="C21" s="77"/>
      <c r="D21" s="848" t="s">
        <v>68</v>
      </c>
      <c r="E21" s="848"/>
      <c r="F21" s="848"/>
      <c r="G21" s="848"/>
      <c r="H21" s="848"/>
      <c r="I21" s="848"/>
      <c r="J21" s="52"/>
      <c r="K21" s="301"/>
      <c r="L21" s="302"/>
      <c r="Q21" s="991" t="s">
        <v>113</v>
      </c>
      <c r="R21" s="968"/>
      <c r="S21" s="992"/>
      <c r="T21" s="303"/>
      <c r="U21" s="30" t="s">
        <v>305</v>
      </c>
      <c r="V21" s="301"/>
      <c r="W21" s="302"/>
      <c r="X21" s="83" t="s">
        <v>26</v>
      </c>
      <c r="Y21" s="301"/>
      <c r="Z21" s="302"/>
      <c r="AA21" s="83" t="s">
        <v>27</v>
      </c>
      <c r="AB21" s="301"/>
      <c r="AC21" s="302"/>
      <c r="AD21" s="83" t="s">
        <v>67</v>
      </c>
      <c r="AE21" s="38"/>
      <c r="AF21" s="38"/>
      <c r="CB21" s="133" t="s">
        <v>337</v>
      </c>
    </row>
    <row r="22" spans="1:80" ht="16.5" customHeight="1" x14ac:dyDescent="0.15">
      <c r="C22" s="77"/>
      <c r="D22" s="848" t="s">
        <v>49</v>
      </c>
      <c r="E22" s="848"/>
      <c r="F22" s="848"/>
      <c r="G22" s="848"/>
      <c r="H22" s="848"/>
      <c r="I22" s="848"/>
      <c r="J22" s="52"/>
      <c r="K22" s="852"/>
      <c r="L22" s="853"/>
      <c r="M22" s="853"/>
      <c r="N22" s="853"/>
      <c r="O22" s="853"/>
      <c r="P22" s="853"/>
      <c r="Q22" s="853"/>
      <c r="R22" s="853"/>
      <c r="S22" s="853"/>
      <c r="T22" s="853"/>
      <c r="U22" s="853"/>
      <c r="V22" s="853"/>
      <c r="W22" s="853"/>
      <c r="X22" s="853"/>
      <c r="Y22" s="853"/>
      <c r="Z22" s="853"/>
      <c r="AA22" s="853"/>
      <c r="AB22" s="853"/>
      <c r="AC22" s="853"/>
      <c r="AD22" s="854"/>
      <c r="AE22" s="38"/>
      <c r="AF22" s="38"/>
      <c r="CB22" s="133" t="s">
        <v>338</v>
      </c>
    </row>
    <row r="23" spans="1:80" ht="30" customHeight="1" x14ac:dyDescent="0.15">
      <c r="C23" s="95"/>
      <c r="D23" s="848" t="s">
        <v>44</v>
      </c>
      <c r="E23" s="848"/>
      <c r="F23" s="848"/>
      <c r="G23" s="848"/>
      <c r="H23" s="848"/>
      <c r="I23" s="848"/>
      <c r="J23" s="72"/>
      <c r="K23" s="852"/>
      <c r="L23" s="853"/>
      <c r="M23" s="853"/>
      <c r="N23" s="853"/>
      <c r="O23" s="853"/>
      <c r="P23" s="853"/>
      <c r="Q23" s="853"/>
      <c r="R23" s="853"/>
      <c r="S23" s="853"/>
      <c r="T23" s="853"/>
      <c r="U23" s="853"/>
      <c r="V23" s="853"/>
      <c r="W23" s="853"/>
      <c r="X23" s="853"/>
      <c r="Y23" s="853"/>
      <c r="Z23" s="853"/>
      <c r="AA23" s="853"/>
      <c r="AB23" s="853"/>
      <c r="AC23" s="853"/>
      <c r="AD23" s="854"/>
      <c r="CB23" s="133" t="s">
        <v>339</v>
      </c>
    </row>
    <row r="24" spans="1:80" ht="16.5" customHeight="1" x14ac:dyDescent="0.15">
      <c r="C24" s="77"/>
      <c r="D24" s="848" t="s">
        <v>24</v>
      </c>
      <c r="E24" s="848"/>
      <c r="F24" s="848"/>
      <c r="G24" s="848"/>
      <c r="H24" s="848"/>
      <c r="I24" s="848"/>
      <c r="J24" s="52"/>
      <c r="K24" s="303"/>
      <c r="L24" s="30" t="s">
        <v>305</v>
      </c>
      <c r="M24" s="219"/>
      <c r="N24" s="223"/>
      <c r="O24" s="30" t="s">
        <v>26</v>
      </c>
      <c r="P24" s="219"/>
      <c r="Q24" s="223"/>
      <c r="R24" s="30" t="s">
        <v>27</v>
      </c>
      <c r="S24" s="219"/>
      <c r="T24" s="223"/>
      <c r="U24" s="30" t="s">
        <v>67</v>
      </c>
      <c r="CB24" s="133" t="s">
        <v>340</v>
      </c>
    </row>
    <row r="25" spans="1:80" ht="16.5" customHeight="1" x14ac:dyDescent="0.15">
      <c r="C25" s="77"/>
      <c r="D25" s="990" t="s">
        <v>112</v>
      </c>
      <c r="E25" s="990"/>
      <c r="F25" s="990"/>
      <c r="G25" s="990"/>
      <c r="H25" s="990"/>
      <c r="I25" s="990"/>
      <c r="J25" s="52"/>
      <c r="K25" s="219"/>
      <c r="L25" s="304"/>
      <c r="M25" s="244"/>
      <c r="N25" s="244"/>
      <c r="O25" s="244"/>
      <c r="P25" s="223"/>
      <c r="Q25" s="987"/>
      <c r="R25" s="988"/>
      <c r="S25" s="988"/>
      <c r="T25" s="778" t="str">
        <f>IF(Q25="","都道府県",IF(Q25="北海","道",IF(Q25="東京","都",IF(Q25="大阪","府",IF(Q25="京都","府","県")))))</f>
        <v>都道府県</v>
      </c>
      <c r="U25" s="778"/>
      <c r="V25" s="778"/>
      <c r="W25" s="989"/>
      <c r="X25" s="989"/>
      <c r="Y25" s="989"/>
      <c r="Z25" s="988" t="s">
        <v>369</v>
      </c>
      <c r="AA25" s="988"/>
      <c r="AB25" s="989"/>
      <c r="AC25" s="989"/>
      <c r="AD25" s="989"/>
      <c r="AE25" s="986" t="s">
        <v>370</v>
      </c>
      <c r="AF25" s="986"/>
      <c r="CB25" s="133" t="s">
        <v>341</v>
      </c>
    </row>
    <row r="26" spans="1:80" ht="16.5" customHeight="1" x14ac:dyDescent="0.15">
      <c r="C26" s="85"/>
      <c r="D26" s="870" t="s">
        <v>111</v>
      </c>
      <c r="E26" s="870"/>
      <c r="F26" s="870"/>
      <c r="G26" s="870"/>
      <c r="H26" s="870"/>
      <c r="I26" s="870"/>
      <c r="J26" s="65"/>
      <c r="K26" s="872"/>
      <c r="L26" s="873"/>
      <c r="M26" s="873"/>
      <c r="N26" s="873"/>
      <c r="O26" s="873"/>
      <c r="P26" s="873"/>
      <c r="Q26" s="873"/>
      <c r="R26" s="873"/>
      <c r="S26" s="873"/>
      <c r="T26" s="873"/>
      <c r="U26" s="873"/>
      <c r="V26" s="873"/>
      <c r="W26" s="873"/>
      <c r="X26" s="873"/>
      <c r="Y26" s="873"/>
      <c r="Z26" s="873"/>
      <c r="AA26" s="873"/>
      <c r="AB26" s="873"/>
      <c r="AC26" s="873"/>
      <c r="AD26" s="874"/>
      <c r="AE26" s="4" t="s">
        <v>20</v>
      </c>
      <c r="AF26" s="4"/>
      <c r="CB26" s="133" t="s">
        <v>342</v>
      </c>
    </row>
    <row r="27" spans="1:80" ht="16.5" customHeight="1" x14ac:dyDescent="0.15">
      <c r="C27" s="95"/>
      <c r="D27" s="871"/>
      <c r="E27" s="871"/>
      <c r="F27" s="871"/>
      <c r="G27" s="871"/>
      <c r="H27" s="871"/>
      <c r="I27" s="871"/>
      <c r="J27" s="72"/>
      <c r="K27" s="875"/>
      <c r="L27" s="876"/>
      <c r="M27" s="876"/>
      <c r="N27" s="876"/>
      <c r="O27" s="876"/>
      <c r="P27" s="876"/>
      <c r="Q27" s="876"/>
      <c r="R27" s="876"/>
      <c r="S27" s="876"/>
      <c r="T27" s="876"/>
      <c r="U27" s="876"/>
      <c r="V27" s="876"/>
      <c r="W27" s="876"/>
      <c r="X27" s="876"/>
      <c r="Y27" s="876"/>
      <c r="Z27" s="876"/>
      <c r="AA27" s="876"/>
      <c r="AB27" s="876"/>
      <c r="AC27" s="876"/>
      <c r="AD27" s="877"/>
      <c r="AF27" s="81"/>
      <c r="CB27" s="133" t="s">
        <v>343</v>
      </c>
    </row>
    <row r="28" spans="1:80" ht="16.5" customHeight="1" x14ac:dyDescent="0.15">
      <c r="D28" s="37"/>
      <c r="E28" s="37"/>
      <c r="F28" s="37"/>
      <c r="G28" s="37"/>
      <c r="H28" s="37"/>
      <c r="I28" s="37"/>
      <c r="CB28" s="133" t="s">
        <v>344</v>
      </c>
    </row>
    <row r="29" spans="1:80" ht="16.5" customHeight="1" x14ac:dyDescent="0.15">
      <c r="P29" s="131"/>
      <c r="T29" s="38"/>
      <c r="U29" s="38"/>
      <c r="V29" s="38"/>
      <c r="W29" s="38"/>
      <c r="X29" s="38"/>
      <c r="Y29" s="38"/>
      <c r="Z29" s="38"/>
      <c r="AA29" s="38"/>
      <c r="AB29" s="38"/>
      <c r="AC29" s="38"/>
      <c r="AD29" s="38"/>
      <c r="AE29" s="38"/>
      <c r="AF29" s="38"/>
      <c r="CB29" s="133" t="s">
        <v>346</v>
      </c>
    </row>
    <row r="30" spans="1:80" ht="16.5" customHeight="1" x14ac:dyDescent="0.15">
      <c r="A30" s="74">
        <v>51</v>
      </c>
      <c r="C30" s="77"/>
      <c r="D30" s="848" t="s">
        <v>68</v>
      </c>
      <c r="E30" s="848"/>
      <c r="F30" s="848"/>
      <c r="G30" s="848"/>
      <c r="H30" s="848"/>
      <c r="I30" s="848"/>
      <c r="J30" s="52"/>
      <c r="K30" s="301"/>
      <c r="L30" s="302"/>
      <c r="Q30" s="991" t="s">
        <v>113</v>
      </c>
      <c r="R30" s="968"/>
      <c r="S30" s="992"/>
      <c r="T30" s="303"/>
      <c r="U30" s="30" t="s">
        <v>305</v>
      </c>
      <c r="V30" s="301"/>
      <c r="W30" s="302"/>
      <c r="X30" s="83" t="s">
        <v>26</v>
      </c>
      <c r="Y30" s="301"/>
      <c r="Z30" s="302"/>
      <c r="AA30" s="83" t="s">
        <v>27</v>
      </c>
      <c r="AB30" s="301"/>
      <c r="AC30" s="302"/>
      <c r="AD30" s="83" t="s">
        <v>67</v>
      </c>
      <c r="AE30" s="38"/>
      <c r="AF30" s="38"/>
      <c r="CB30" s="133" t="s">
        <v>347</v>
      </c>
    </row>
    <row r="31" spans="1:80" ht="16.5" customHeight="1" x14ac:dyDescent="0.15">
      <c r="C31" s="77"/>
      <c r="D31" s="848" t="s">
        <v>49</v>
      </c>
      <c r="E31" s="848"/>
      <c r="F31" s="848"/>
      <c r="G31" s="848"/>
      <c r="H31" s="848"/>
      <c r="I31" s="848"/>
      <c r="J31" s="52"/>
      <c r="K31" s="852"/>
      <c r="L31" s="853"/>
      <c r="M31" s="853"/>
      <c r="N31" s="853"/>
      <c r="O31" s="853"/>
      <c r="P31" s="853"/>
      <c r="Q31" s="853"/>
      <c r="R31" s="853"/>
      <c r="S31" s="853"/>
      <c r="T31" s="853"/>
      <c r="U31" s="853"/>
      <c r="V31" s="853"/>
      <c r="W31" s="853"/>
      <c r="X31" s="853"/>
      <c r="Y31" s="853"/>
      <c r="Z31" s="853"/>
      <c r="AA31" s="853"/>
      <c r="AB31" s="853"/>
      <c r="AC31" s="853"/>
      <c r="AD31" s="854"/>
      <c r="AE31" s="38"/>
      <c r="AF31" s="38"/>
      <c r="CB31" s="133" t="s">
        <v>348</v>
      </c>
    </row>
    <row r="32" spans="1:80" ht="30" customHeight="1" x14ac:dyDescent="0.15">
      <c r="C32" s="95"/>
      <c r="D32" s="848" t="s">
        <v>44</v>
      </c>
      <c r="E32" s="848"/>
      <c r="F32" s="848"/>
      <c r="G32" s="848"/>
      <c r="H32" s="848"/>
      <c r="I32" s="848"/>
      <c r="J32" s="72"/>
      <c r="K32" s="852"/>
      <c r="L32" s="853"/>
      <c r="M32" s="853"/>
      <c r="N32" s="853"/>
      <c r="O32" s="853"/>
      <c r="P32" s="853"/>
      <c r="Q32" s="853"/>
      <c r="R32" s="853"/>
      <c r="S32" s="853"/>
      <c r="T32" s="853"/>
      <c r="U32" s="853"/>
      <c r="V32" s="853"/>
      <c r="W32" s="853"/>
      <c r="X32" s="853"/>
      <c r="Y32" s="853"/>
      <c r="Z32" s="853"/>
      <c r="AA32" s="853"/>
      <c r="AB32" s="853"/>
      <c r="AC32" s="853"/>
      <c r="AD32" s="854"/>
      <c r="CB32" s="133" t="s">
        <v>349</v>
      </c>
    </row>
    <row r="33" spans="1:80" ht="16.5" customHeight="1" x14ac:dyDescent="0.15">
      <c r="C33" s="77"/>
      <c r="D33" s="848" t="s">
        <v>24</v>
      </c>
      <c r="E33" s="848"/>
      <c r="F33" s="848"/>
      <c r="G33" s="848"/>
      <c r="H33" s="848"/>
      <c r="I33" s="848"/>
      <c r="J33" s="52"/>
      <c r="K33" s="303"/>
      <c r="L33" s="30" t="s">
        <v>305</v>
      </c>
      <c r="M33" s="219"/>
      <c r="N33" s="223"/>
      <c r="O33" s="30" t="s">
        <v>26</v>
      </c>
      <c r="P33" s="219"/>
      <c r="Q33" s="223"/>
      <c r="R33" s="30" t="s">
        <v>27</v>
      </c>
      <c r="S33" s="219"/>
      <c r="T33" s="223"/>
      <c r="U33" s="30" t="s">
        <v>67</v>
      </c>
      <c r="CB33" s="133" t="s">
        <v>350</v>
      </c>
    </row>
    <row r="34" spans="1:80" ht="16.5" customHeight="1" x14ac:dyDescent="0.15">
      <c r="C34" s="77"/>
      <c r="D34" s="990" t="s">
        <v>112</v>
      </c>
      <c r="E34" s="990"/>
      <c r="F34" s="990"/>
      <c r="G34" s="990"/>
      <c r="H34" s="990"/>
      <c r="I34" s="990"/>
      <c r="J34" s="52"/>
      <c r="K34" s="219"/>
      <c r="L34" s="304"/>
      <c r="M34" s="244"/>
      <c r="N34" s="244"/>
      <c r="O34" s="244"/>
      <c r="P34" s="223"/>
      <c r="Q34" s="987"/>
      <c r="R34" s="988"/>
      <c r="S34" s="988"/>
      <c r="T34" s="778" t="str">
        <f>IF(Q34="","都道府県",IF(Q34="北海","道",IF(Q34="東京","都",IF(Q34="大阪","府",IF(Q34="京都","府","県")))))</f>
        <v>都道府県</v>
      </c>
      <c r="U34" s="778"/>
      <c r="V34" s="778"/>
      <c r="W34" s="989"/>
      <c r="X34" s="989"/>
      <c r="Y34" s="989"/>
      <c r="Z34" s="988" t="s">
        <v>369</v>
      </c>
      <c r="AA34" s="988"/>
      <c r="AB34" s="989"/>
      <c r="AC34" s="989"/>
      <c r="AD34" s="989"/>
      <c r="AE34" s="986" t="s">
        <v>370</v>
      </c>
      <c r="AF34" s="986"/>
      <c r="CB34" s="133" t="s">
        <v>351</v>
      </c>
    </row>
    <row r="35" spans="1:80" ht="16.5" customHeight="1" x14ac:dyDescent="0.15">
      <c r="C35" s="85"/>
      <c r="D35" s="870" t="s">
        <v>111</v>
      </c>
      <c r="E35" s="870"/>
      <c r="F35" s="870"/>
      <c r="G35" s="870"/>
      <c r="H35" s="870"/>
      <c r="I35" s="870"/>
      <c r="J35" s="65"/>
      <c r="K35" s="872"/>
      <c r="L35" s="873"/>
      <c r="M35" s="873"/>
      <c r="N35" s="873"/>
      <c r="O35" s="873"/>
      <c r="P35" s="873"/>
      <c r="Q35" s="873"/>
      <c r="R35" s="873"/>
      <c r="S35" s="873"/>
      <c r="T35" s="873"/>
      <c r="U35" s="873"/>
      <c r="V35" s="873"/>
      <c r="W35" s="873"/>
      <c r="X35" s="873"/>
      <c r="Y35" s="873"/>
      <c r="Z35" s="873"/>
      <c r="AA35" s="873"/>
      <c r="AB35" s="873"/>
      <c r="AC35" s="873"/>
      <c r="AD35" s="874"/>
      <c r="AE35" s="4" t="s">
        <v>20</v>
      </c>
      <c r="AF35" s="4"/>
      <c r="CB35" s="133" t="s">
        <v>352</v>
      </c>
    </row>
    <row r="36" spans="1:80" ht="16.5" customHeight="1" x14ac:dyDescent="0.15">
      <c r="C36" s="95"/>
      <c r="D36" s="871"/>
      <c r="E36" s="871"/>
      <c r="F36" s="871"/>
      <c r="G36" s="871"/>
      <c r="H36" s="871"/>
      <c r="I36" s="871"/>
      <c r="J36" s="72"/>
      <c r="K36" s="875"/>
      <c r="L36" s="876"/>
      <c r="M36" s="876"/>
      <c r="N36" s="876"/>
      <c r="O36" s="876"/>
      <c r="P36" s="876"/>
      <c r="Q36" s="876"/>
      <c r="R36" s="876"/>
      <c r="S36" s="876"/>
      <c r="T36" s="876"/>
      <c r="U36" s="876"/>
      <c r="V36" s="876"/>
      <c r="W36" s="876"/>
      <c r="X36" s="876"/>
      <c r="Y36" s="876"/>
      <c r="Z36" s="876"/>
      <c r="AA36" s="876"/>
      <c r="AB36" s="876"/>
      <c r="AC36" s="876"/>
      <c r="AD36" s="877"/>
      <c r="AF36" s="81"/>
      <c r="CB36" s="133" t="s">
        <v>353</v>
      </c>
    </row>
    <row r="37" spans="1:80" ht="16.5" customHeight="1" x14ac:dyDescent="0.15">
      <c r="D37" s="37"/>
      <c r="E37" s="37"/>
      <c r="F37" s="37"/>
      <c r="G37" s="37"/>
      <c r="H37" s="37"/>
      <c r="I37" s="37"/>
      <c r="CB37" s="133" t="s">
        <v>354</v>
      </c>
    </row>
    <row r="38" spans="1:80" ht="16.5" customHeight="1" x14ac:dyDescent="0.15">
      <c r="P38" s="131"/>
      <c r="T38" s="38"/>
      <c r="U38" s="38"/>
      <c r="V38" s="38"/>
      <c r="W38" s="38"/>
      <c r="X38" s="38"/>
      <c r="Y38" s="38"/>
      <c r="Z38" s="38"/>
      <c r="AA38" s="38"/>
      <c r="AB38" s="38"/>
      <c r="AC38" s="38"/>
      <c r="AD38" s="38"/>
      <c r="AE38" s="38"/>
      <c r="AF38" s="38"/>
      <c r="CB38" s="133" t="s">
        <v>356</v>
      </c>
    </row>
    <row r="39" spans="1:80" ht="16.5" customHeight="1" x14ac:dyDescent="0.15">
      <c r="A39" s="74">
        <v>51</v>
      </c>
      <c r="C39" s="77"/>
      <c r="D39" s="848" t="s">
        <v>68</v>
      </c>
      <c r="E39" s="848"/>
      <c r="F39" s="848"/>
      <c r="G39" s="848"/>
      <c r="H39" s="848"/>
      <c r="I39" s="848"/>
      <c r="J39" s="52"/>
      <c r="K39" s="301"/>
      <c r="L39" s="302"/>
      <c r="Q39" s="991" t="s">
        <v>113</v>
      </c>
      <c r="R39" s="968"/>
      <c r="S39" s="992"/>
      <c r="T39" s="303"/>
      <c r="U39" s="30" t="s">
        <v>305</v>
      </c>
      <c r="V39" s="301"/>
      <c r="W39" s="302"/>
      <c r="X39" s="83" t="s">
        <v>26</v>
      </c>
      <c r="Y39" s="301"/>
      <c r="Z39" s="302"/>
      <c r="AA39" s="83" t="s">
        <v>27</v>
      </c>
      <c r="AB39" s="301"/>
      <c r="AC39" s="302"/>
      <c r="AD39" s="83" t="s">
        <v>67</v>
      </c>
      <c r="AE39" s="38"/>
      <c r="AF39" s="38"/>
      <c r="CB39" s="133" t="s">
        <v>357</v>
      </c>
    </row>
    <row r="40" spans="1:80" ht="16.5" customHeight="1" x14ac:dyDescent="0.15">
      <c r="C40" s="77"/>
      <c r="D40" s="848" t="s">
        <v>49</v>
      </c>
      <c r="E40" s="848"/>
      <c r="F40" s="848"/>
      <c r="G40" s="848"/>
      <c r="H40" s="848"/>
      <c r="I40" s="848"/>
      <c r="J40" s="52"/>
      <c r="K40" s="852"/>
      <c r="L40" s="853"/>
      <c r="M40" s="853"/>
      <c r="N40" s="853"/>
      <c r="O40" s="853"/>
      <c r="P40" s="853"/>
      <c r="Q40" s="853"/>
      <c r="R40" s="853"/>
      <c r="S40" s="853"/>
      <c r="T40" s="853"/>
      <c r="U40" s="853"/>
      <c r="V40" s="853"/>
      <c r="W40" s="853"/>
      <c r="X40" s="853"/>
      <c r="Y40" s="853"/>
      <c r="Z40" s="853"/>
      <c r="AA40" s="853"/>
      <c r="AB40" s="853"/>
      <c r="AC40" s="853"/>
      <c r="AD40" s="854"/>
      <c r="AE40" s="38"/>
      <c r="AF40" s="38"/>
      <c r="CB40" s="133" t="s">
        <v>358</v>
      </c>
    </row>
    <row r="41" spans="1:80" ht="30" customHeight="1" x14ac:dyDescent="0.15">
      <c r="C41" s="95"/>
      <c r="D41" s="848" t="s">
        <v>44</v>
      </c>
      <c r="E41" s="848"/>
      <c r="F41" s="848"/>
      <c r="G41" s="848"/>
      <c r="H41" s="848"/>
      <c r="I41" s="848"/>
      <c r="J41" s="72"/>
      <c r="K41" s="852"/>
      <c r="L41" s="853"/>
      <c r="M41" s="853"/>
      <c r="N41" s="853"/>
      <c r="O41" s="853"/>
      <c r="P41" s="853"/>
      <c r="Q41" s="853"/>
      <c r="R41" s="853"/>
      <c r="S41" s="853"/>
      <c r="T41" s="853"/>
      <c r="U41" s="853"/>
      <c r="V41" s="853"/>
      <c r="W41" s="853"/>
      <c r="X41" s="853"/>
      <c r="Y41" s="853"/>
      <c r="Z41" s="853"/>
      <c r="AA41" s="853"/>
      <c r="AB41" s="853"/>
      <c r="AC41" s="853"/>
      <c r="AD41" s="854"/>
      <c r="CB41" s="133" t="s">
        <v>359</v>
      </c>
    </row>
    <row r="42" spans="1:80" ht="16.5" customHeight="1" x14ac:dyDescent="0.15">
      <c r="C42" s="77"/>
      <c r="D42" s="848" t="s">
        <v>24</v>
      </c>
      <c r="E42" s="848"/>
      <c r="F42" s="848"/>
      <c r="G42" s="848"/>
      <c r="H42" s="848"/>
      <c r="I42" s="848"/>
      <c r="J42" s="52"/>
      <c r="K42" s="303"/>
      <c r="L42" s="30" t="s">
        <v>305</v>
      </c>
      <c r="M42" s="219"/>
      <c r="N42" s="223"/>
      <c r="O42" s="30" t="s">
        <v>26</v>
      </c>
      <c r="P42" s="219"/>
      <c r="Q42" s="223"/>
      <c r="R42" s="30" t="s">
        <v>27</v>
      </c>
      <c r="S42" s="219"/>
      <c r="T42" s="223"/>
      <c r="U42" s="30" t="s">
        <v>67</v>
      </c>
      <c r="CB42" s="133" t="s">
        <v>360</v>
      </c>
    </row>
    <row r="43" spans="1:80" ht="16.5" customHeight="1" x14ac:dyDescent="0.15">
      <c r="C43" s="77"/>
      <c r="D43" s="990" t="s">
        <v>112</v>
      </c>
      <c r="E43" s="990"/>
      <c r="F43" s="990"/>
      <c r="G43" s="990"/>
      <c r="H43" s="990"/>
      <c r="I43" s="990"/>
      <c r="J43" s="52"/>
      <c r="K43" s="219"/>
      <c r="L43" s="304"/>
      <c r="M43" s="244"/>
      <c r="N43" s="244"/>
      <c r="O43" s="244"/>
      <c r="P43" s="223"/>
      <c r="Q43" s="987"/>
      <c r="R43" s="988"/>
      <c r="S43" s="988"/>
      <c r="T43" s="778" t="str">
        <f>IF(Q43="","都道府県",IF(Q43="北海","道",IF(Q43="東京","都",IF(Q43="大阪","府",IF(Q43="京都","府","県")))))</f>
        <v>都道府県</v>
      </c>
      <c r="U43" s="778"/>
      <c r="V43" s="778"/>
      <c r="W43" s="989"/>
      <c r="X43" s="989"/>
      <c r="Y43" s="989"/>
      <c r="Z43" s="988" t="s">
        <v>369</v>
      </c>
      <c r="AA43" s="988"/>
      <c r="AB43" s="989"/>
      <c r="AC43" s="989"/>
      <c r="AD43" s="989"/>
      <c r="AE43" s="986" t="s">
        <v>370</v>
      </c>
      <c r="AF43" s="986"/>
      <c r="CB43" s="133" t="s">
        <v>361</v>
      </c>
    </row>
    <row r="44" spans="1:80" ht="16.5" customHeight="1" x14ac:dyDescent="0.15">
      <c r="C44" s="85"/>
      <c r="D44" s="870" t="s">
        <v>111</v>
      </c>
      <c r="E44" s="870"/>
      <c r="F44" s="870"/>
      <c r="G44" s="870"/>
      <c r="H44" s="870"/>
      <c r="I44" s="870"/>
      <c r="J44" s="65"/>
      <c r="K44" s="872"/>
      <c r="L44" s="873"/>
      <c r="M44" s="873"/>
      <c r="N44" s="873"/>
      <c r="O44" s="873"/>
      <c r="P44" s="873"/>
      <c r="Q44" s="873"/>
      <c r="R44" s="873"/>
      <c r="S44" s="873"/>
      <c r="T44" s="873"/>
      <c r="U44" s="873"/>
      <c r="V44" s="873"/>
      <c r="W44" s="873"/>
      <c r="X44" s="873"/>
      <c r="Y44" s="873"/>
      <c r="Z44" s="873"/>
      <c r="AA44" s="873"/>
      <c r="AB44" s="873"/>
      <c r="AC44" s="873"/>
      <c r="AD44" s="874"/>
      <c r="AE44" s="4" t="s">
        <v>20</v>
      </c>
      <c r="AF44" s="4"/>
      <c r="CB44" s="133" t="s">
        <v>362</v>
      </c>
    </row>
    <row r="45" spans="1:80" ht="16.5" customHeight="1" x14ac:dyDescent="0.15">
      <c r="C45" s="95"/>
      <c r="D45" s="871"/>
      <c r="E45" s="871"/>
      <c r="F45" s="871"/>
      <c r="G45" s="871"/>
      <c r="H45" s="871"/>
      <c r="I45" s="871"/>
      <c r="J45" s="72"/>
      <c r="K45" s="875"/>
      <c r="L45" s="876"/>
      <c r="M45" s="876"/>
      <c r="N45" s="876"/>
      <c r="O45" s="876"/>
      <c r="P45" s="876"/>
      <c r="Q45" s="876"/>
      <c r="R45" s="876"/>
      <c r="S45" s="876"/>
      <c r="T45" s="876"/>
      <c r="U45" s="876"/>
      <c r="V45" s="876"/>
      <c r="W45" s="876"/>
      <c r="X45" s="876"/>
      <c r="Y45" s="876"/>
      <c r="Z45" s="876"/>
      <c r="AA45" s="876"/>
      <c r="AB45" s="876"/>
      <c r="AC45" s="876"/>
      <c r="AD45" s="877"/>
      <c r="AF45" s="81"/>
    </row>
    <row r="46" spans="1:80" ht="14.25" customHeight="1" x14ac:dyDescent="0.15"/>
    <row r="47" spans="1:80" hidden="1" x14ac:dyDescent="0.15"/>
  </sheetData>
  <dataConsolidate/>
  <mergeCells count="71">
    <mergeCell ref="D12:I12"/>
    <mergeCell ref="Q12:S12"/>
    <mergeCell ref="M8:O8"/>
    <mergeCell ref="D13:I13"/>
    <mergeCell ref="D14:I14"/>
    <mergeCell ref="K13:AD13"/>
    <mergeCell ref="K14:AD14"/>
    <mergeCell ref="Z9:AC9"/>
    <mergeCell ref="Z8:AC8"/>
    <mergeCell ref="D15:I15"/>
    <mergeCell ref="D16:I16"/>
    <mergeCell ref="D17:I18"/>
    <mergeCell ref="D34:I34"/>
    <mergeCell ref="Q21:S21"/>
    <mergeCell ref="D22:I22"/>
    <mergeCell ref="D23:I23"/>
    <mergeCell ref="D24:I24"/>
    <mergeCell ref="D25:I25"/>
    <mergeCell ref="D26:I27"/>
    <mergeCell ref="D21:I21"/>
    <mergeCell ref="D30:I30"/>
    <mergeCell ref="Q30:S30"/>
    <mergeCell ref="D31:I31"/>
    <mergeCell ref="D32:I32"/>
    <mergeCell ref="D33:I33"/>
    <mergeCell ref="D44:I45"/>
    <mergeCell ref="D35:I36"/>
    <mergeCell ref="D39:I39"/>
    <mergeCell ref="Q39:S39"/>
    <mergeCell ref="D40:I40"/>
    <mergeCell ref="D41:I41"/>
    <mergeCell ref="D42:I42"/>
    <mergeCell ref="K35:AD36"/>
    <mergeCell ref="K40:AD40"/>
    <mergeCell ref="K44:AD45"/>
    <mergeCell ref="T43:V43"/>
    <mergeCell ref="W43:Y43"/>
    <mergeCell ref="Z43:AA43"/>
    <mergeCell ref="AB43:AD43"/>
    <mergeCell ref="AE16:AF16"/>
    <mergeCell ref="Q16:S16"/>
    <mergeCell ref="W16:Y16"/>
    <mergeCell ref="AB16:AD16"/>
    <mergeCell ref="D43:I43"/>
    <mergeCell ref="K26:AD27"/>
    <mergeCell ref="K22:AD22"/>
    <mergeCell ref="K23:AD23"/>
    <mergeCell ref="Q25:S25"/>
    <mergeCell ref="T25:V25"/>
    <mergeCell ref="W25:Y25"/>
    <mergeCell ref="Z25:AA25"/>
    <mergeCell ref="AB25:AD25"/>
    <mergeCell ref="AE43:AF43"/>
    <mergeCell ref="K41:AD41"/>
    <mergeCell ref="Q43:S43"/>
    <mergeCell ref="AD1:AF1"/>
    <mergeCell ref="A3:AF3"/>
    <mergeCell ref="A4:AF4"/>
    <mergeCell ref="L5:V5"/>
    <mergeCell ref="AE34:AF34"/>
    <mergeCell ref="K31:AD31"/>
    <mergeCell ref="K32:AD32"/>
    <mergeCell ref="Q34:S34"/>
    <mergeCell ref="T34:V34"/>
    <mergeCell ref="W34:Y34"/>
    <mergeCell ref="Z34:AA34"/>
    <mergeCell ref="AB34:AD34"/>
    <mergeCell ref="K17:AD18"/>
    <mergeCell ref="T16:V16"/>
    <mergeCell ref="Z16:AA16"/>
    <mergeCell ref="AE25:AF25"/>
  </mergeCells>
  <phoneticPr fontId="4"/>
  <dataValidations count="5">
    <dataValidation type="list" allowBlank="1" showInputMessage="1" showErrorMessage="1" sqref="Q43:S43 Q25:S25 Q34:S34 Q16:S16" xr:uid="{00000000-0002-0000-1000-000000000000}">
      <formula1>$CB$1:$CB$44</formula1>
    </dataValidation>
    <dataValidation type="list" allowBlank="1" showInputMessage="1" showErrorMessage="1" sqref="Z16:AA16 Z25:AA25 Z34:AA34 Z43:AA43" xr:uid="{00000000-0002-0000-1000-000001000000}">
      <formula1>"市区郡,市,区,郡"</formula1>
    </dataValidation>
    <dataValidation type="list" allowBlank="1" showInputMessage="1" showErrorMessage="1" sqref="AE16:AF16 AE25:AF25 AE34:AF34 AE43:AF43" xr:uid="{00000000-0002-0000-1000-000002000000}">
      <formula1>"区町村,区,町,村"</formula1>
    </dataValidation>
    <dataValidation type="list" allowBlank="1" showInputMessage="1" showErrorMessage="1" sqref="T12 T21 T30 T39" xr:uid="{00000000-0002-0000-1000-000003000000}">
      <formula1>"　,S,H,R"</formula1>
    </dataValidation>
    <dataValidation type="list" allowBlank="1" showInputMessage="1" showErrorMessage="1" sqref="K15 K24 K33 K42" xr:uid="{00000000-0002-0000-1000-000004000000}">
      <formula1>"　,T,S,H,R"</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CB50"/>
  <sheetViews>
    <sheetView showGridLines="0" zoomScale="120" zoomScaleNormal="120" workbookViewId="0"/>
  </sheetViews>
  <sheetFormatPr defaultRowHeight="13.5" x14ac:dyDescent="0.15"/>
  <cols>
    <col min="1" max="79" width="2.875" style="28" customWidth="1"/>
    <col min="80" max="16384" width="9" style="28"/>
  </cols>
  <sheetData>
    <row r="1" spans="1:80" ht="13.5" customHeight="1" x14ac:dyDescent="0.15">
      <c r="Y1" s="30"/>
      <c r="Z1" s="30"/>
      <c r="AA1" s="30"/>
      <c r="AB1" s="30"/>
      <c r="CB1" s="133" t="s">
        <v>368</v>
      </c>
    </row>
    <row r="2" spans="1:80" ht="17.100000000000001" customHeight="1" x14ac:dyDescent="0.15">
      <c r="A2" s="33"/>
      <c r="B2" s="33"/>
      <c r="C2" s="33"/>
      <c r="D2" s="33"/>
      <c r="E2" s="33"/>
      <c r="F2" s="33"/>
      <c r="G2" s="33"/>
      <c r="H2" s="33"/>
      <c r="I2" s="33"/>
      <c r="J2" s="79"/>
      <c r="O2" s="878" t="s">
        <v>123</v>
      </c>
      <c r="P2" s="878"/>
      <c r="Q2" s="878"/>
      <c r="R2" s="878"/>
      <c r="T2" s="33"/>
      <c r="U2" s="33"/>
      <c r="V2" s="33"/>
      <c r="W2" s="33"/>
      <c r="X2" s="33"/>
      <c r="Y2" s="33"/>
      <c r="Z2" s="33"/>
      <c r="AA2" s="33"/>
      <c r="AB2" s="33"/>
      <c r="AD2" s="32">
        <v>1</v>
      </c>
      <c r="AE2" s="20">
        <v>6</v>
      </c>
      <c r="AF2" s="35">
        <v>0</v>
      </c>
      <c r="CB2" s="133" t="s">
        <v>317</v>
      </c>
    </row>
    <row r="3" spans="1:80" ht="16.5" customHeight="1" x14ac:dyDescent="0.15">
      <c r="A3" s="33"/>
      <c r="B3" s="33"/>
      <c r="C3" s="33"/>
      <c r="D3" s="33"/>
      <c r="E3" s="33"/>
      <c r="F3" s="33"/>
      <c r="G3" s="33"/>
      <c r="H3" s="33"/>
      <c r="I3" s="33"/>
      <c r="J3" s="79"/>
      <c r="N3" s="79"/>
      <c r="O3" s="79"/>
      <c r="P3" s="79"/>
      <c r="Q3" s="79"/>
      <c r="T3" s="33"/>
      <c r="U3" s="33"/>
      <c r="V3" s="33"/>
      <c r="W3" s="33"/>
      <c r="X3" s="33"/>
      <c r="Y3" s="33"/>
      <c r="Z3" s="33"/>
      <c r="AA3" s="33"/>
      <c r="AB3" s="33"/>
      <c r="AD3" s="128"/>
      <c r="AE3" s="128"/>
      <c r="CB3" s="133" t="s">
        <v>318</v>
      </c>
    </row>
    <row r="4" spans="1:80" ht="17.100000000000001" customHeight="1" x14ac:dyDescent="0.15">
      <c r="C4" s="995" t="s">
        <v>122</v>
      </c>
      <c r="D4" s="996"/>
      <c r="E4" s="996"/>
      <c r="F4" s="996"/>
      <c r="G4" s="996"/>
      <c r="H4" s="996"/>
      <c r="I4" s="996"/>
      <c r="J4" s="996"/>
      <c r="K4" s="996"/>
      <c r="L4" s="996"/>
      <c r="M4" s="996"/>
      <c r="N4" s="996"/>
      <c r="O4" s="996"/>
      <c r="P4" s="996"/>
      <c r="Q4" s="996"/>
      <c r="R4" s="996"/>
      <c r="S4" s="996"/>
      <c r="T4" s="996"/>
      <c r="U4" s="996"/>
      <c r="V4" s="996"/>
      <c r="W4" s="996"/>
      <c r="X4" s="996"/>
      <c r="Y4" s="996"/>
      <c r="Z4" s="996"/>
      <c r="AA4" s="996"/>
      <c r="AB4" s="996"/>
      <c r="AC4" s="996"/>
      <c r="AD4" s="996"/>
      <c r="AE4" s="139"/>
      <c r="CB4" s="133" t="s">
        <v>319</v>
      </c>
    </row>
    <row r="5" spans="1:80" ht="16.5" customHeight="1" x14ac:dyDescent="0.15">
      <c r="B5" s="82"/>
      <c r="C5" s="83"/>
      <c r="CB5" s="133" t="s">
        <v>320</v>
      </c>
    </row>
    <row r="6" spans="1:80" ht="17.100000000000001" customHeight="1" x14ac:dyDescent="0.15">
      <c r="E6" s="4" t="s">
        <v>0</v>
      </c>
      <c r="L6" s="4" t="s">
        <v>70</v>
      </c>
      <c r="CB6" s="133" t="s">
        <v>321</v>
      </c>
    </row>
    <row r="7" spans="1:80" ht="17.100000000000001" customHeight="1" x14ac:dyDescent="0.15">
      <c r="D7" s="51"/>
      <c r="E7" s="76"/>
      <c r="F7" s="76"/>
      <c r="G7" s="76"/>
      <c r="H7" s="76"/>
      <c r="I7" s="31"/>
      <c r="K7" s="226" t="str">
        <f>'1'!R22</f>
        <v/>
      </c>
      <c r="L7" s="241" t="str">
        <f>'1'!S22</f>
        <v/>
      </c>
      <c r="M7" s="889" t="str">
        <f>'1'!T22</f>
        <v>(  )</v>
      </c>
      <c r="N7" s="883"/>
      <c r="O7" s="944"/>
      <c r="P7" s="226" t="str">
        <f>'1'!W22</f>
        <v/>
      </c>
      <c r="Q7" s="231" t="str">
        <f>'1'!X22</f>
        <v/>
      </c>
      <c r="R7" s="242" t="str">
        <f>'1'!Y22</f>
        <v/>
      </c>
      <c r="S7" s="231" t="str">
        <f>'1'!Z22</f>
        <v/>
      </c>
      <c r="T7" s="231" t="str">
        <f>'1'!AA22</f>
        <v/>
      </c>
      <c r="U7" s="241" t="str">
        <f>'1'!AB22</f>
        <v/>
      </c>
      <c r="CB7" s="133" t="s">
        <v>322</v>
      </c>
    </row>
    <row r="8" spans="1:80" ht="17.100000000000001" customHeight="1" x14ac:dyDescent="0.15">
      <c r="M8" s="4"/>
      <c r="N8" s="4"/>
      <c r="Q8" s="131"/>
      <c r="U8" s="38"/>
      <c r="CB8" s="133" t="s">
        <v>323</v>
      </c>
    </row>
    <row r="9" spans="1:80" ht="16.5" customHeight="1" x14ac:dyDescent="0.15">
      <c r="A9" s="28" t="s">
        <v>14</v>
      </c>
      <c r="Q9" s="131"/>
      <c r="U9" s="38"/>
      <c r="V9" s="38"/>
      <c r="W9" s="38"/>
      <c r="X9" s="38"/>
      <c r="Y9" s="38"/>
      <c r="Z9" s="38"/>
      <c r="AA9" s="38"/>
      <c r="AB9" s="38"/>
      <c r="AC9" s="38"/>
      <c r="AD9" s="38"/>
      <c r="AE9" s="38"/>
      <c r="AF9" s="38"/>
      <c r="CB9" s="133" t="s">
        <v>325</v>
      </c>
    </row>
    <row r="10" spans="1:80" ht="16.5" customHeight="1" x14ac:dyDescent="0.15">
      <c r="A10" s="74">
        <v>52</v>
      </c>
      <c r="C10" s="77"/>
      <c r="D10" s="848" t="s">
        <v>49</v>
      </c>
      <c r="E10" s="848"/>
      <c r="F10" s="848"/>
      <c r="G10" s="848"/>
      <c r="H10" s="848"/>
      <c r="I10" s="848"/>
      <c r="J10" s="52"/>
      <c r="K10" s="852"/>
      <c r="L10" s="853"/>
      <c r="M10" s="853"/>
      <c r="N10" s="853"/>
      <c r="O10" s="853"/>
      <c r="P10" s="853"/>
      <c r="Q10" s="853"/>
      <c r="R10" s="853"/>
      <c r="S10" s="853"/>
      <c r="T10" s="853"/>
      <c r="U10" s="853"/>
      <c r="V10" s="853"/>
      <c r="W10" s="853"/>
      <c r="X10" s="853"/>
      <c r="Y10" s="853"/>
      <c r="Z10" s="853"/>
      <c r="AA10" s="853"/>
      <c r="AB10" s="853"/>
      <c r="AC10" s="853"/>
      <c r="AD10" s="854"/>
      <c r="AE10" s="38"/>
      <c r="AF10" s="38"/>
      <c r="CB10" s="133" t="s">
        <v>326</v>
      </c>
    </row>
    <row r="11" spans="1:80" ht="30" customHeight="1" x14ac:dyDescent="0.15">
      <c r="C11" s="95"/>
      <c r="D11" s="848" t="s">
        <v>121</v>
      </c>
      <c r="E11" s="848"/>
      <c r="F11" s="848"/>
      <c r="G11" s="848"/>
      <c r="H11" s="848"/>
      <c r="I11" s="848"/>
      <c r="J11" s="72"/>
      <c r="K11" s="852"/>
      <c r="L11" s="853"/>
      <c r="M11" s="853"/>
      <c r="N11" s="853"/>
      <c r="O11" s="853"/>
      <c r="P11" s="853"/>
      <c r="Q11" s="853"/>
      <c r="R11" s="853"/>
      <c r="S11" s="853"/>
      <c r="T11" s="853"/>
      <c r="U11" s="853"/>
      <c r="V11" s="853"/>
      <c r="W11" s="853"/>
      <c r="X11" s="853"/>
      <c r="Y11" s="853"/>
      <c r="Z11" s="853"/>
      <c r="AA11" s="853"/>
      <c r="AB11" s="853"/>
      <c r="AC11" s="853"/>
      <c r="AD11" s="854"/>
      <c r="CB11" s="133" t="s">
        <v>327</v>
      </c>
    </row>
    <row r="12" spans="1:80" ht="16.5" customHeight="1" x14ac:dyDescent="0.15">
      <c r="C12" s="85"/>
      <c r="D12" s="848" t="s">
        <v>24</v>
      </c>
      <c r="E12" s="848"/>
      <c r="F12" s="848"/>
      <c r="G12" s="848"/>
      <c r="H12" s="848"/>
      <c r="I12" s="848"/>
      <c r="J12" s="65"/>
      <c r="K12" s="303" t="s">
        <v>315</v>
      </c>
      <c r="L12" s="30" t="s">
        <v>305</v>
      </c>
      <c r="M12" s="219"/>
      <c r="N12" s="223"/>
      <c r="O12" s="30" t="s">
        <v>26</v>
      </c>
      <c r="P12" s="219"/>
      <c r="Q12" s="223"/>
      <c r="R12" s="30" t="s">
        <v>27</v>
      </c>
      <c r="S12" s="219"/>
      <c r="T12" s="223"/>
      <c r="U12" s="28" t="s">
        <v>67</v>
      </c>
      <c r="CB12" s="133" t="s">
        <v>328</v>
      </c>
    </row>
    <row r="13" spans="1:80" ht="16.5" customHeight="1" x14ac:dyDescent="0.15">
      <c r="C13" s="85"/>
      <c r="D13" s="870" t="s">
        <v>120</v>
      </c>
      <c r="E13" s="870"/>
      <c r="F13" s="870"/>
      <c r="G13" s="870"/>
      <c r="H13" s="870"/>
      <c r="I13" s="870"/>
      <c r="J13" s="67"/>
      <c r="K13" s="1003"/>
      <c r="L13" s="1004"/>
      <c r="M13" s="1004"/>
      <c r="N13" s="137" t="s">
        <v>119</v>
      </c>
      <c r="O13" s="926" t="s">
        <v>375</v>
      </c>
      <c r="P13" s="927"/>
      <c r="Q13" s="930"/>
      <c r="R13" s="997"/>
      <c r="S13" s="998"/>
      <c r="T13" s="115"/>
      <c r="CB13" s="133" t="s">
        <v>329</v>
      </c>
    </row>
    <row r="14" spans="1:80" ht="16.5" customHeight="1" x14ac:dyDescent="0.15">
      <c r="C14" s="95"/>
      <c r="D14" s="871" t="s">
        <v>118</v>
      </c>
      <c r="E14" s="871"/>
      <c r="F14" s="871"/>
      <c r="G14" s="871"/>
      <c r="H14" s="871"/>
      <c r="I14" s="871"/>
      <c r="J14" s="96"/>
      <c r="K14" s="1001"/>
      <c r="L14" s="1002"/>
      <c r="M14" s="1002"/>
      <c r="N14" s="138" t="s">
        <v>374</v>
      </c>
      <c r="O14" s="928"/>
      <c r="P14" s="929"/>
      <c r="Q14" s="931"/>
      <c r="R14" s="999"/>
      <c r="S14" s="1000"/>
      <c r="T14" s="112" t="s">
        <v>117</v>
      </c>
      <c r="CB14" s="133" t="s">
        <v>330</v>
      </c>
    </row>
    <row r="15" spans="1:80" ht="16.5" customHeight="1" x14ac:dyDescent="0.15">
      <c r="C15" s="95"/>
      <c r="D15" s="848" t="s">
        <v>116</v>
      </c>
      <c r="E15" s="848"/>
      <c r="F15" s="848"/>
      <c r="G15" s="848"/>
      <c r="H15" s="848"/>
      <c r="I15" s="848"/>
      <c r="J15" s="72"/>
      <c r="K15" s="219"/>
      <c r="L15" s="304"/>
      <c r="M15" s="244"/>
      <c r="N15" s="244"/>
      <c r="O15" s="244"/>
      <c r="P15" s="223"/>
      <c r="Q15" s="987"/>
      <c r="R15" s="988"/>
      <c r="S15" s="988"/>
      <c r="T15" s="778" t="str">
        <f>IF(Q15="","都道府県",IF(Q15="北海","道",IF(Q15="東京","都",IF(Q15="大阪","府",IF(Q15="京都","府","県")))))</f>
        <v>都道府県</v>
      </c>
      <c r="U15" s="778"/>
      <c r="V15" s="778"/>
      <c r="W15" s="989"/>
      <c r="X15" s="989"/>
      <c r="Y15" s="989"/>
      <c r="Z15" s="988" t="s">
        <v>369</v>
      </c>
      <c r="AA15" s="988"/>
      <c r="AB15" s="989"/>
      <c r="AC15" s="989"/>
      <c r="AD15" s="989"/>
      <c r="AE15" s="986" t="s">
        <v>370</v>
      </c>
      <c r="AF15" s="986"/>
      <c r="CB15" s="133" t="s">
        <v>331</v>
      </c>
    </row>
    <row r="16" spans="1:80" ht="16.5" customHeight="1" x14ac:dyDescent="0.15">
      <c r="C16" s="85"/>
      <c r="D16" s="870" t="s">
        <v>115</v>
      </c>
      <c r="E16" s="870"/>
      <c r="F16" s="870"/>
      <c r="G16" s="870"/>
      <c r="H16" s="870"/>
      <c r="I16" s="870"/>
      <c r="J16" s="65"/>
      <c r="K16" s="872"/>
      <c r="L16" s="873"/>
      <c r="M16" s="873"/>
      <c r="N16" s="873"/>
      <c r="O16" s="873"/>
      <c r="P16" s="873"/>
      <c r="Q16" s="873"/>
      <c r="R16" s="873"/>
      <c r="S16" s="873"/>
      <c r="T16" s="873"/>
      <c r="U16" s="873"/>
      <c r="V16" s="873"/>
      <c r="W16" s="873"/>
      <c r="X16" s="873"/>
      <c r="Y16" s="873"/>
      <c r="Z16" s="873"/>
      <c r="AA16" s="873"/>
      <c r="AB16" s="873"/>
      <c r="AC16" s="873"/>
      <c r="AD16" s="874"/>
      <c r="AE16" s="4" t="s">
        <v>20</v>
      </c>
      <c r="AF16" s="4"/>
      <c r="CB16" s="133" t="s">
        <v>332</v>
      </c>
    </row>
    <row r="17" spans="1:80" ht="16.5" customHeight="1" x14ac:dyDescent="0.15">
      <c r="C17" s="95"/>
      <c r="D17" s="871"/>
      <c r="E17" s="871"/>
      <c r="F17" s="871"/>
      <c r="G17" s="871"/>
      <c r="H17" s="871"/>
      <c r="I17" s="871"/>
      <c r="J17" s="72"/>
      <c r="K17" s="875"/>
      <c r="L17" s="876"/>
      <c r="M17" s="876"/>
      <c r="N17" s="876"/>
      <c r="O17" s="876"/>
      <c r="P17" s="876"/>
      <c r="Q17" s="876"/>
      <c r="R17" s="876"/>
      <c r="S17" s="876"/>
      <c r="T17" s="876"/>
      <c r="U17" s="876"/>
      <c r="V17" s="876"/>
      <c r="W17" s="876"/>
      <c r="X17" s="876"/>
      <c r="Y17" s="876"/>
      <c r="Z17" s="876"/>
      <c r="AA17" s="876"/>
      <c r="AB17" s="876"/>
      <c r="AC17" s="876"/>
      <c r="AD17" s="877"/>
      <c r="AF17" s="81"/>
      <c r="CB17" s="133" t="s">
        <v>333</v>
      </c>
    </row>
    <row r="18" spans="1:80" ht="16.5" customHeight="1" x14ac:dyDescent="0.15">
      <c r="D18" s="37"/>
      <c r="E18" s="37"/>
      <c r="F18" s="37"/>
      <c r="G18" s="37"/>
      <c r="H18" s="37"/>
      <c r="I18" s="37"/>
      <c r="CB18" s="133" t="s">
        <v>334</v>
      </c>
    </row>
    <row r="19" spans="1:80" ht="16.5" customHeight="1" x14ac:dyDescent="0.15">
      <c r="Q19" s="131"/>
      <c r="U19" s="38"/>
      <c r="V19" s="38"/>
      <c r="W19" s="38"/>
      <c r="X19" s="38"/>
      <c r="Y19" s="38"/>
      <c r="Z19" s="38"/>
      <c r="AA19" s="38"/>
      <c r="AB19" s="38"/>
      <c r="AC19" s="38"/>
      <c r="AD19" s="38"/>
      <c r="AE19" s="38"/>
      <c r="AF19" s="38"/>
      <c r="CB19" s="133" t="s">
        <v>337</v>
      </c>
    </row>
    <row r="20" spans="1:80" ht="16.5" customHeight="1" x14ac:dyDescent="0.15">
      <c r="A20" s="74">
        <v>52</v>
      </c>
      <c r="C20" s="77"/>
      <c r="D20" s="848" t="s">
        <v>49</v>
      </c>
      <c r="E20" s="848"/>
      <c r="F20" s="848"/>
      <c r="G20" s="848"/>
      <c r="H20" s="848"/>
      <c r="I20" s="848"/>
      <c r="J20" s="52"/>
      <c r="K20" s="852"/>
      <c r="L20" s="853"/>
      <c r="M20" s="853"/>
      <c r="N20" s="853"/>
      <c r="O20" s="853"/>
      <c r="P20" s="853"/>
      <c r="Q20" s="853"/>
      <c r="R20" s="853"/>
      <c r="S20" s="853"/>
      <c r="T20" s="853"/>
      <c r="U20" s="853"/>
      <c r="V20" s="853"/>
      <c r="W20" s="853"/>
      <c r="X20" s="853"/>
      <c r="Y20" s="853"/>
      <c r="Z20" s="853"/>
      <c r="AA20" s="853"/>
      <c r="AB20" s="853"/>
      <c r="AC20" s="853"/>
      <c r="AD20" s="854"/>
      <c r="AE20" s="38"/>
      <c r="AF20" s="38"/>
      <c r="CB20" s="133" t="s">
        <v>338</v>
      </c>
    </row>
    <row r="21" spans="1:80" ht="30" customHeight="1" x14ac:dyDescent="0.15">
      <c r="C21" s="95"/>
      <c r="D21" s="848" t="s">
        <v>121</v>
      </c>
      <c r="E21" s="848"/>
      <c r="F21" s="848"/>
      <c r="G21" s="848"/>
      <c r="H21" s="848"/>
      <c r="I21" s="848"/>
      <c r="J21" s="72"/>
      <c r="K21" s="852"/>
      <c r="L21" s="853"/>
      <c r="M21" s="853"/>
      <c r="N21" s="853"/>
      <c r="O21" s="853"/>
      <c r="P21" s="853"/>
      <c r="Q21" s="853"/>
      <c r="R21" s="853"/>
      <c r="S21" s="853"/>
      <c r="T21" s="853"/>
      <c r="U21" s="853"/>
      <c r="V21" s="853"/>
      <c r="W21" s="853"/>
      <c r="X21" s="853"/>
      <c r="Y21" s="853"/>
      <c r="Z21" s="853"/>
      <c r="AA21" s="853"/>
      <c r="AB21" s="853"/>
      <c r="AC21" s="853"/>
      <c r="AD21" s="854"/>
      <c r="CB21" s="133" t="s">
        <v>339</v>
      </c>
    </row>
    <row r="22" spans="1:80" ht="16.5" customHeight="1" x14ac:dyDescent="0.15">
      <c r="C22" s="85"/>
      <c r="D22" s="848" t="s">
        <v>24</v>
      </c>
      <c r="E22" s="848"/>
      <c r="F22" s="848"/>
      <c r="G22" s="848"/>
      <c r="H22" s="848"/>
      <c r="I22" s="848"/>
      <c r="J22" s="65"/>
      <c r="K22" s="303"/>
      <c r="L22" s="30" t="s">
        <v>305</v>
      </c>
      <c r="M22" s="219"/>
      <c r="N22" s="223"/>
      <c r="O22" s="30" t="s">
        <v>26</v>
      </c>
      <c r="P22" s="219"/>
      <c r="Q22" s="223"/>
      <c r="R22" s="30" t="s">
        <v>27</v>
      </c>
      <c r="S22" s="219"/>
      <c r="T22" s="223"/>
      <c r="U22" s="28" t="s">
        <v>67</v>
      </c>
      <c r="CB22" s="133" t="s">
        <v>340</v>
      </c>
    </row>
    <row r="23" spans="1:80" ht="16.5" customHeight="1" x14ac:dyDescent="0.15">
      <c r="C23" s="85"/>
      <c r="D23" s="870" t="s">
        <v>120</v>
      </c>
      <c r="E23" s="870"/>
      <c r="F23" s="870"/>
      <c r="G23" s="870"/>
      <c r="H23" s="870"/>
      <c r="I23" s="870"/>
      <c r="J23" s="67"/>
      <c r="K23" s="1003"/>
      <c r="L23" s="1004"/>
      <c r="M23" s="1004"/>
      <c r="N23" s="137" t="s">
        <v>119</v>
      </c>
      <c r="O23" s="926" t="s">
        <v>375</v>
      </c>
      <c r="P23" s="927"/>
      <c r="Q23" s="930"/>
      <c r="R23" s="997"/>
      <c r="S23" s="998"/>
      <c r="T23" s="115"/>
      <c r="CB23" s="133" t="s">
        <v>341</v>
      </c>
    </row>
    <row r="24" spans="1:80" ht="16.5" customHeight="1" x14ac:dyDescent="0.15">
      <c r="C24" s="95"/>
      <c r="D24" s="871" t="s">
        <v>118</v>
      </c>
      <c r="E24" s="871"/>
      <c r="F24" s="871"/>
      <c r="G24" s="871"/>
      <c r="H24" s="871"/>
      <c r="I24" s="871"/>
      <c r="J24" s="96"/>
      <c r="K24" s="1001"/>
      <c r="L24" s="1002"/>
      <c r="M24" s="1002"/>
      <c r="N24" s="138" t="s">
        <v>374</v>
      </c>
      <c r="O24" s="928"/>
      <c r="P24" s="929"/>
      <c r="Q24" s="931"/>
      <c r="R24" s="999"/>
      <c r="S24" s="1000"/>
      <c r="T24" s="112" t="s">
        <v>117</v>
      </c>
      <c r="CB24" s="133" t="s">
        <v>342</v>
      </c>
    </row>
    <row r="25" spans="1:80" ht="16.5" customHeight="1" x14ac:dyDescent="0.15">
      <c r="C25" s="95"/>
      <c r="D25" s="848" t="s">
        <v>116</v>
      </c>
      <c r="E25" s="848"/>
      <c r="F25" s="848"/>
      <c r="G25" s="848"/>
      <c r="H25" s="848"/>
      <c r="I25" s="848"/>
      <c r="J25" s="72"/>
      <c r="K25" s="219"/>
      <c r="L25" s="304"/>
      <c r="M25" s="244"/>
      <c r="N25" s="244"/>
      <c r="O25" s="244"/>
      <c r="P25" s="223"/>
      <c r="Q25" s="987"/>
      <c r="R25" s="988"/>
      <c r="S25" s="988"/>
      <c r="T25" s="778" t="str">
        <f>IF(Q25="","都道府県",IF(Q25="北海","道",IF(Q25="東京","都",IF(Q25="大阪","府",IF(Q25="京都","府","県")))))</f>
        <v>都道府県</v>
      </c>
      <c r="U25" s="778"/>
      <c r="V25" s="778"/>
      <c r="W25" s="989"/>
      <c r="X25" s="989"/>
      <c r="Y25" s="989"/>
      <c r="Z25" s="988" t="s">
        <v>369</v>
      </c>
      <c r="AA25" s="988"/>
      <c r="AB25" s="989"/>
      <c r="AC25" s="989"/>
      <c r="AD25" s="989"/>
      <c r="AE25" s="986" t="s">
        <v>370</v>
      </c>
      <c r="AF25" s="986"/>
      <c r="CB25" s="133" t="s">
        <v>343</v>
      </c>
    </row>
    <row r="26" spans="1:80" ht="16.5" customHeight="1" x14ac:dyDescent="0.15">
      <c r="C26" s="85"/>
      <c r="D26" s="870" t="s">
        <v>115</v>
      </c>
      <c r="E26" s="870"/>
      <c r="F26" s="870"/>
      <c r="G26" s="870"/>
      <c r="H26" s="870"/>
      <c r="I26" s="870"/>
      <c r="J26" s="65"/>
      <c r="K26" s="872"/>
      <c r="L26" s="873"/>
      <c r="M26" s="873"/>
      <c r="N26" s="873"/>
      <c r="O26" s="873"/>
      <c r="P26" s="873"/>
      <c r="Q26" s="873"/>
      <c r="R26" s="873"/>
      <c r="S26" s="873"/>
      <c r="T26" s="873"/>
      <c r="U26" s="873"/>
      <c r="V26" s="873"/>
      <c r="W26" s="873"/>
      <c r="X26" s="873"/>
      <c r="Y26" s="873"/>
      <c r="Z26" s="873"/>
      <c r="AA26" s="873"/>
      <c r="AB26" s="873"/>
      <c r="AC26" s="873"/>
      <c r="AD26" s="874"/>
      <c r="AE26" s="4" t="s">
        <v>20</v>
      </c>
      <c r="AF26" s="4"/>
      <c r="CB26" s="133" t="s">
        <v>344</v>
      </c>
    </row>
    <row r="27" spans="1:80" ht="16.5" customHeight="1" x14ac:dyDescent="0.15">
      <c r="C27" s="95"/>
      <c r="D27" s="871"/>
      <c r="E27" s="871"/>
      <c r="F27" s="871"/>
      <c r="G27" s="871"/>
      <c r="H27" s="871"/>
      <c r="I27" s="871"/>
      <c r="J27" s="72"/>
      <c r="K27" s="875"/>
      <c r="L27" s="876"/>
      <c r="M27" s="876"/>
      <c r="N27" s="876"/>
      <c r="O27" s="876"/>
      <c r="P27" s="876"/>
      <c r="Q27" s="876"/>
      <c r="R27" s="876"/>
      <c r="S27" s="876"/>
      <c r="T27" s="876"/>
      <c r="U27" s="876"/>
      <c r="V27" s="876"/>
      <c r="W27" s="876"/>
      <c r="X27" s="876"/>
      <c r="Y27" s="876"/>
      <c r="Z27" s="876"/>
      <c r="AA27" s="876"/>
      <c r="AB27" s="876"/>
      <c r="AC27" s="876"/>
      <c r="AD27" s="877"/>
      <c r="AF27" s="81"/>
      <c r="CB27" s="133" t="s">
        <v>345</v>
      </c>
    </row>
    <row r="28" spans="1:80" ht="16.5" customHeight="1" x14ac:dyDescent="0.15">
      <c r="D28" s="37"/>
      <c r="E28" s="37"/>
      <c r="F28" s="37"/>
      <c r="G28" s="37"/>
      <c r="H28" s="37"/>
      <c r="I28" s="37"/>
      <c r="CB28" s="133" t="s">
        <v>346</v>
      </c>
    </row>
    <row r="29" spans="1:80" ht="16.5" customHeight="1" x14ac:dyDescent="0.15">
      <c r="Q29" s="131"/>
      <c r="U29" s="38"/>
      <c r="V29" s="38"/>
      <c r="W29" s="38"/>
      <c r="X29" s="38"/>
      <c r="Y29" s="38"/>
      <c r="Z29" s="38"/>
      <c r="AA29" s="38"/>
      <c r="AB29" s="38"/>
      <c r="AC29" s="38"/>
      <c r="AD29" s="38"/>
      <c r="AE29" s="38"/>
      <c r="AF29" s="38"/>
      <c r="CB29" s="133" t="s">
        <v>349</v>
      </c>
    </row>
    <row r="30" spans="1:80" ht="16.5" customHeight="1" x14ac:dyDescent="0.15">
      <c r="A30" s="74">
        <v>52</v>
      </c>
      <c r="C30" s="77"/>
      <c r="D30" s="848" t="s">
        <v>49</v>
      </c>
      <c r="E30" s="848"/>
      <c r="F30" s="848"/>
      <c r="G30" s="848"/>
      <c r="H30" s="848"/>
      <c r="I30" s="848"/>
      <c r="J30" s="52"/>
      <c r="K30" s="852"/>
      <c r="L30" s="853"/>
      <c r="M30" s="853"/>
      <c r="N30" s="853"/>
      <c r="O30" s="853"/>
      <c r="P30" s="853"/>
      <c r="Q30" s="853"/>
      <c r="R30" s="853"/>
      <c r="S30" s="853"/>
      <c r="T30" s="853"/>
      <c r="U30" s="853"/>
      <c r="V30" s="853"/>
      <c r="W30" s="853"/>
      <c r="X30" s="853"/>
      <c r="Y30" s="853"/>
      <c r="Z30" s="853"/>
      <c r="AA30" s="853"/>
      <c r="AB30" s="853"/>
      <c r="AC30" s="853"/>
      <c r="AD30" s="854"/>
      <c r="AE30" s="38"/>
      <c r="AF30" s="38"/>
      <c r="CB30" s="133" t="s">
        <v>350</v>
      </c>
    </row>
    <row r="31" spans="1:80" ht="30" customHeight="1" x14ac:dyDescent="0.15">
      <c r="C31" s="95"/>
      <c r="D31" s="848" t="s">
        <v>121</v>
      </c>
      <c r="E31" s="848"/>
      <c r="F31" s="848"/>
      <c r="G31" s="848"/>
      <c r="H31" s="848"/>
      <c r="I31" s="848"/>
      <c r="J31" s="72"/>
      <c r="K31" s="852"/>
      <c r="L31" s="853"/>
      <c r="M31" s="853"/>
      <c r="N31" s="853"/>
      <c r="O31" s="853"/>
      <c r="P31" s="853"/>
      <c r="Q31" s="853"/>
      <c r="R31" s="853"/>
      <c r="S31" s="853"/>
      <c r="T31" s="853"/>
      <c r="U31" s="853"/>
      <c r="V31" s="853"/>
      <c r="W31" s="853"/>
      <c r="X31" s="853"/>
      <c r="Y31" s="853"/>
      <c r="Z31" s="853"/>
      <c r="AA31" s="853"/>
      <c r="AB31" s="853"/>
      <c r="AC31" s="853"/>
      <c r="AD31" s="854"/>
      <c r="CB31" s="133" t="s">
        <v>351</v>
      </c>
    </row>
    <row r="32" spans="1:80" ht="16.5" customHeight="1" x14ac:dyDescent="0.15">
      <c r="C32" s="85"/>
      <c r="D32" s="848" t="s">
        <v>24</v>
      </c>
      <c r="E32" s="848"/>
      <c r="F32" s="848"/>
      <c r="G32" s="848"/>
      <c r="H32" s="848"/>
      <c r="I32" s="848"/>
      <c r="J32" s="65"/>
      <c r="K32" s="303"/>
      <c r="L32" s="30" t="s">
        <v>305</v>
      </c>
      <c r="M32" s="219"/>
      <c r="N32" s="223"/>
      <c r="O32" s="30" t="s">
        <v>26</v>
      </c>
      <c r="P32" s="219"/>
      <c r="Q32" s="223"/>
      <c r="R32" s="30" t="s">
        <v>27</v>
      </c>
      <c r="S32" s="219"/>
      <c r="T32" s="223"/>
      <c r="U32" s="28" t="s">
        <v>67</v>
      </c>
      <c r="CB32" s="133" t="s">
        <v>352</v>
      </c>
    </row>
    <row r="33" spans="1:80" ht="16.5" customHeight="1" x14ac:dyDescent="0.15">
      <c r="C33" s="85"/>
      <c r="D33" s="870" t="s">
        <v>120</v>
      </c>
      <c r="E33" s="870"/>
      <c r="F33" s="870"/>
      <c r="G33" s="870"/>
      <c r="H33" s="870"/>
      <c r="I33" s="870"/>
      <c r="J33" s="67"/>
      <c r="K33" s="1003"/>
      <c r="L33" s="1004"/>
      <c r="M33" s="1004"/>
      <c r="N33" s="137" t="s">
        <v>119</v>
      </c>
      <c r="O33" s="926" t="s">
        <v>375</v>
      </c>
      <c r="P33" s="927"/>
      <c r="Q33" s="930"/>
      <c r="R33" s="997"/>
      <c r="S33" s="998"/>
      <c r="T33" s="115"/>
      <c r="CB33" s="133" t="s">
        <v>353</v>
      </c>
    </row>
    <row r="34" spans="1:80" ht="16.5" customHeight="1" x14ac:dyDescent="0.15">
      <c r="C34" s="95"/>
      <c r="D34" s="871" t="s">
        <v>118</v>
      </c>
      <c r="E34" s="871"/>
      <c r="F34" s="871"/>
      <c r="G34" s="871"/>
      <c r="H34" s="871"/>
      <c r="I34" s="871"/>
      <c r="J34" s="96"/>
      <c r="K34" s="1001"/>
      <c r="L34" s="1002"/>
      <c r="M34" s="1002"/>
      <c r="N34" s="138" t="s">
        <v>374</v>
      </c>
      <c r="O34" s="928"/>
      <c r="P34" s="929"/>
      <c r="Q34" s="931"/>
      <c r="R34" s="999"/>
      <c r="S34" s="1000"/>
      <c r="T34" s="112" t="s">
        <v>117</v>
      </c>
      <c r="CB34" s="133" t="s">
        <v>354</v>
      </c>
    </row>
    <row r="35" spans="1:80" ht="16.5" customHeight="1" x14ac:dyDescent="0.15">
      <c r="C35" s="95"/>
      <c r="D35" s="848" t="s">
        <v>116</v>
      </c>
      <c r="E35" s="848"/>
      <c r="F35" s="848"/>
      <c r="G35" s="848"/>
      <c r="H35" s="848"/>
      <c r="I35" s="848"/>
      <c r="J35" s="72"/>
      <c r="K35" s="219"/>
      <c r="L35" s="304"/>
      <c r="M35" s="244"/>
      <c r="N35" s="244"/>
      <c r="O35" s="244"/>
      <c r="P35" s="223"/>
      <c r="Q35" s="987"/>
      <c r="R35" s="988"/>
      <c r="S35" s="988"/>
      <c r="T35" s="778" t="str">
        <f>IF(Q35="","都道府県",IF(Q35="北海","道",IF(Q35="東京","都",IF(Q35="大阪","府",IF(Q35="京都","府","県")))))</f>
        <v>都道府県</v>
      </c>
      <c r="U35" s="778"/>
      <c r="V35" s="778"/>
      <c r="W35" s="989"/>
      <c r="X35" s="989"/>
      <c r="Y35" s="989"/>
      <c r="Z35" s="988" t="s">
        <v>369</v>
      </c>
      <c r="AA35" s="988"/>
      <c r="AB35" s="989"/>
      <c r="AC35" s="989"/>
      <c r="AD35" s="989"/>
      <c r="AE35" s="986" t="s">
        <v>370</v>
      </c>
      <c r="AF35" s="986"/>
      <c r="CB35" s="133" t="s">
        <v>355</v>
      </c>
    </row>
    <row r="36" spans="1:80" ht="16.5" customHeight="1" x14ac:dyDescent="0.15">
      <c r="C36" s="85"/>
      <c r="D36" s="870" t="s">
        <v>115</v>
      </c>
      <c r="E36" s="870"/>
      <c r="F36" s="870"/>
      <c r="G36" s="870"/>
      <c r="H36" s="870"/>
      <c r="I36" s="870"/>
      <c r="J36" s="65"/>
      <c r="K36" s="872"/>
      <c r="L36" s="873"/>
      <c r="M36" s="873"/>
      <c r="N36" s="873"/>
      <c r="O36" s="873"/>
      <c r="P36" s="873"/>
      <c r="Q36" s="873"/>
      <c r="R36" s="873"/>
      <c r="S36" s="873"/>
      <c r="T36" s="873"/>
      <c r="U36" s="873"/>
      <c r="V36" s="873"/>
      <c r="W36" s="873"/>
      <c r="X36" s="873"/>
      <c r="Y36" s="873"/>
      <c r="Z36" s="873"/>
      <c r="AA36" s="873"/>
      <c r="AB36" s="873"/>
      <c r="AC36" s="873"/>
      <c r="AD36" s="874"/>
      <c r="AE36" s="4" t="s">
        <v>20</v>
      </c>
      <c r="AF36" s="4"/>
      <c r="CB36" s="133" t="s">
        <v>356</v>
      </c>
    </row>
    <row r="37" spans="1:80" ht="16.5" customHeight="1" x14ac:dyDescent="0.15">
      <c r="C37" s="95"/>
      <c r="D37" s="871"/>
      <c r="E37" s="871"/>
      <c r="F37" s="871"/>
      <c r="G37" s="871"/>
      <c r="H37" s="871"/>
      <c r="I37" s="871"/>
      <c r="J37" s="72"/>
      <c r="K37" s="875"/>
      <c r="L37" s="876"/>
      <c r="M37" s="876"/>
      <c r="N37" s="876"/>
      <c r="O37" s="876"/>
      <c r="P37" s="876"/>
      <c r="Q37" s="876"/>
      <c r="R37" s="876"/>
      <c r="S37" s="876"/>
      <c r="T37" s="876"/>
      <c r="U37" s="876"/>
      <c r="V37" s="876"/>
      <c r="W37" s="876"/>
      <c r="X37" s="876"/>
      <c r="Y37" s="876"/>
      <c r="Z37" s="876"/>
      <c r="AA37" s="876"/>
      <c r="AB37" s="876"/>
      <c r="AC37" s="876"/>
      <c r="AD37" s="877"/>
      <c r="AF37" s="81"/>
      <c r="CB37" s="133" t="s">
        <v>357</v>
      </c>
    </row>
    <row r="38" spans="1:80" ht="16.5" customHeight="1" x14ac:dyDescent="0.15">
      <c r="D38" s="37"/>
      <c r="E38" s="37"/>
      <c r="F38" s="37"/>
      <c r="G38" s="37"/>
      <c r="H38" s="37"/>
      <c r="I38" s="37"/>
      <c r="CB38" s="133" t="s">
        <v>358</v>
      </c>
    </row>
    <row r="39" spans="1:80" ht="16.5" customHeight="1" x14ac:dyDescent="0.15">
      <c r="Q39" s="131"/>
      <c r="U39" s="38"/>
      <c r="V39" s="38"/>
      <c r="W39" s="38"/>
      <c r="X39" s="38"/>
      <c r="Y39" s="38"/>
      <c r="Z39" s="38"/>
      <c r="AA39" s="38"/>
      <c r="AB39" s="38"/>
      <c r="AC39" s="38"/>
      <c r="AD39" s="38"/>
      <c r="AE39" s="38"/>
      <c r="AF39" s="38"/>
      <c r="CB39" s="133" t="s">
        <v>361</v>
      </c>
    </row>
    <row r="40" spans="1:80" ht="16.5" customHeight="1" x14ac:dyDescent="0.15">
      <c r="A40" s="74">
        <v>52</v>
      </c>
      <c r="C40" s="77"/>
      <c r="D40" s="848" t="s">
        <v>49</v>
      </c>
      <c r="E40" s="848"/>
      <c r="F40" s="848"/>
      <c r="G40" s="848"/>
      <c r="H40" s="848"/>
      <c r="I40" s="848"/>
      <c r="J40" s="52"/>
      <c r="K40" s="852"/>
      <c r="L40" s="853"/>
      <c r="M40" s="853"/>
      <c r="N40" s="853"/>
      <c r="O40" s="853"/>
      <c r="P40" s="853"/>
      <c r="Q40" s="853"/>
      <c r="R40" s="853"/>
      <c r="S40" s="853"/>
      <c r="T40" s="853"/>
      <c r="U40" s="853"/>
      <c r="V40" s="853"/>
      <c r="W40" s="853"/>
      <c r="X40" s="853"/>
      <c r="Y40" s="853"/>
      <c r="Z40" s="853"/>
      <c r="AA40" s="853"/>
      <c r="AB40" s="853"/>
      <c r="AC40" s="853"/>
      <c r="AD40" s="854"/>
      <c r="AE40" s="38"/>
      <c r="AF40" s="38"/>
      <c r="CB40" s="133" t="s">
        <v>362</v>
      </c>
    </row>
    <row r="41" spans="1:80" ht="30" customHeight="1" x14ac:dyDescent="0.15">
      <c r="C41" s="95"/>
      <c r="D41" s="848" t="s">
        <v>121</v>
      </c>
      <c r="E41" s="848"/>
      <c r="F41" s="848"/>
      <c r="G41" s="848"/>
      <c r="H41" s="848"/>
      <c r="I41" s="848"/>
      <c r="J41" s="72"/>
      <c r="K41" s="852"/>
      <c r="L41" s="853"/>
      <c r="M41" s="853"/>
      <c r="N41" s="853"/>
      <c r="O41" s="853"/>
      <c r="P41" s="853"/>
      <c r="Q41" s="853"/>
      <c r="R41" s="853"/>
      <c r="S41" s="853"/>
      <c r="T41" s="853"/>
      <c r="U41" s="853"/>
      <c r="V41" s="853"/>
      <c r="W41" s="853"/>
      <c r="X41" s="853"/>
      <c r="Y41" s="853"/>
      <c r="Z41" s="853"/>
      <c r="AA41" s="853"/>
      <c r="AB41" s="853"/>
      <c r="AC41" s="853"/>
      <c r="AD41" s="854"/>
    </row>
    <row r="42" spans="1:80" ht="16.5" customHeight="1" x14ac:dyDescent="0.15">
      <c r="C42" s="85"/>
      <c r="D42" s="848" t="s">
        <v>24</v>
      </c>
      <c r="E42" s="848"/>
      <c r="F42" s="848"/>
      <c r="G42" s="848"/>
      <c r="H42" s="848"/>
      <c r="I42" s="848"/>
      <c r="J42" s="65"/>
      <c r="K42" s="303"/>
      <c r="L42" s="30" t="s">
        <v>305</v>
      </c>
      <c r="M42" s="219"/>
      <c r="N42" s="223"/>
      <c r="O42" s="30" t="s">
        <v>26</v>
      </c>
      <c r="P42" s="219"/>
      <c r="Q42" s="223"/>
      <c r="R42" s="30" t="s">
        <v>27</v>
      </c>
      <c r="S42" s="219"/>
      <c r="T42" s="223"/>
      <c r="U42" s="28" t="s">
        <v>67</v>
      </c>
    </row>
    <row r="43" spans="1:80" ht="16.5" customHeight="1" x14ac:dyDescent="0.15">
      <c r="C43" s="85"/>
      <c r="D43" s="870" t="s">
        <v>120</v>
      </c>
      <c r="E43" s="870"/>
      <c r="F43" s="870"/>
      <c r="G43" s="870"/>
      <c r="H43" s="870"/>
      <c r="I43" s="870"/>
      <c r="J43" s="67"/>
      <c r="K43" s="1003"/>
      <c r="L43" s="1004"/>
      <c r="M43" s="1004"/>
      <c r="N43" s="137" t="s">
        <v>119</v>
      </c>
      <c r="O43" s="926" t="s">
        <v>375</v>
      </c>
      <c r="P43" s="927"/>
      <c r="Q43" s="930"/>
      <c r="R43" s="997"/>
      <c r="S43" s="998"/>
      <c r="T43" s="115"/>
    </row>
    <row r="44" spans="1:80" ht="16.5" customHeight="1" x14ac:dyDescent="0.15">
      <c r="C44" s="95"/>
      <c r="D44" s="871" t="s">
        <v>118</v>
      </c>
      <c r="E44" s="871"/>
      <c r="F44" s="871"/>
      <c r="G44" s="871"/>
      <c r="H44" s="871"/>
      <c r="I44" s="871"/>
      <c r="J44" s="96"/>
      <c r="K44" s="1001"/>
      <c r="L44" s="1002"/>
      <c r="M44" s="1002"/>
      <c r="N44" s="138" t="s">
        <v>374</v>
      </c>
      <c r="O44" s="928"/>
      <c r="P44" s="929"/>
      <c r="Q44" s="931"/>
      <c r="R44" s="999"/>
      <c r="S44" s="1000"/>
      <c r="T44" s="112" t="s">
        <v>117</v>
      </c>
    </row>
    <row r="45" spans="1:80" ht="16.5" customHeight="1" x14ac:dyDescent="0.15">
      <c r="C45" s="95"/>
      <c r="D45" s="848" t="s">
        <v>116</v>
      </c>
      <c r="E45" s="848"/>
      <c r="F45" s="848"/>
      <c r="G45" s="848"/>
      <c r="H45" s="848"/>
      <c r="I45" s="848"/>
      <c r="J45" s="72"/>
      <c r="K45" s="219"/>
      <c r="L45" s="304"/>
      <c r="M45" s="244"/>
      <c r="N45" s="244"/>
      <c r="O45" s="244"/>
      <c r="P45" s="223"/>
      <c r="Q45" s="987"/>
      <c r="R45" s="988"/>
      <c r="S45" s="988"/>
      <c r="T45" s="778" t="str">
        <f>IF(Q45="","都道府県",IF(Q45="北海","道",IF(Q45="東京","都",IF(Q45="大阪","府",IF(Q45="京都","府","県")))))</f>
        <v>都道府県</v>
      </c>
      <c r="U45" s="778"/>
      <c r="V45" s="778"/>
      <c r="W45" s="989"/>
      <c r="X45" s="989"/>
      <c r="Y45" s="989"/>
      <c r="Z45" s="988" t="s">
        <v>369</v>
      </c>
      <c r="AA45" s="988"/>
      <c r="AB45" s="989"/>
      <c r="AC45" s="989"/>
      <c r="AD45" s="989"/>
      <c r="AE45" s="986" t="s">
        <v>370</v>
      </c>
      <c r="AF45" s="986"/>
    </row>
    <row r="46" spans="1:80" ht="16.5" customHeight="1" x14ac:dyDescent="0.15">
      <c r="C46" s="85"/>
      <c r="D46" s="870" t="s">
        <v>115</v>
      </c>
      <c r="E46" s="870"/>
      <c r="F46" s="870"/>
      <c r="G46" s="870"/>
      <c r="H46" s="870"/>
      <c r="I46" s="870"/>
      <c r="J46" s="65"/>
      <c r="K46" s="872"/>
      <c r="L46" s="873"/>
      <c r="M46" s="873"/>
      <c r="N46" s="873"/>
      <c r="O46" s="873"/>
      <c r="P46" s="873"/>
      <c r="Q46" s="873"/>
      <c r="R46" s="873"/>
      <c r="S46" s="873"/>
      <c r="T46" s="873"/>
      <c r="U46" s="873"/>
      <c r="V46" s="873"/>
      <c r="W46" s="873"/>
      <c r="X46" s="873"/>
      <c r="Y46" s="873"/>
      <c r="Z46" s="873"/>
      <c r="AA46" s="873"/>
      <c r="AB46" s="873"/>
      <c r="AC46" s="873"/>
      <c r="AD46" s="874"/>
      <c r="AE46" s="4" t="s">
        <v>20</v>
      </c>
      <c r="AF46" s="4"/>
    </row>
    <row r="47" spans="1:80" ht="16.5" customHeight="1" x14ac:dyDescent="0.15">
      <c r="C47" s="95"/>
      <c r="D47" s="871"/>
      <c r="E47" s="871"/>
      <c r="F47" s="871"/>
      <c r="G47" s="871"/>
      <c r="H47" s="871"/>
      <c r="I47" s="871"/>
      <c r="J47" s="72"/>
      <c r="K47" s="875"/>
      <c r="L47" s="876"/>
      <c r="M47" s="876"/>
      <c r="N47" s="876"/>
      <c r="O47" s="876"/>
      <c r="P47" s="876"/>
      <c r="Q47" s="876"/>
      <c r="R47" s="876"/>
      <c r="S47" s="876"/>
      <c r="T47" s="876"/>
      <c r="U47" s="876"/>
      <c r="V47" s="876"/>
      <c r="W47" s="876"/>
      <c r="X47" s="876"/>
      <c r="Y47" s="876"/>
      <c r="Z47" s="876"/>
      <c r="AA47" s="876"/>
      <c r="AB47" s="876"/>
      <c r="AC47" s="876"/>
      <c r="AD47" s="877"/>
      <c r="AF47" s="81"/>
    </row>
    <row r="50" spans="25:31" x14ac:dyDescent="0.15">
      <c r="Y50" s="30"/>
      <c r="Z50" s="30"/>
      <c r="AD50" s="30"/>
      <c r="AE50" s="30"/>
    </row>
  </sheetData>
  <sheetProtection sheet="1" objects="1" scenarios="1"/>
  <mergeCells count="83">
    <mergeCell ref="D20:I20"/>
    <mergeCell ref="D16:I17"/>
    <mergeCell ref="K23:M23"/>
    <mergeCell ref="D24:I24"/>
    <mergeCell ref="O23:Q24"/>
    <mergeCell ref="D23:I23"/>
    <mergeCell ref="D22:I22"/>
    <mergeCell ref="D21:I21"/>
    <mergeCell ref="K21:AD21"/>
    <mergeCell ref="K16:AD17"/>
    <mergeCell ref="R23:S24"/>
    <mergeCell ref="K24:M24"/>
    <mergeCell ref="D32:I32"/>
    <mergeCell ref="D31:I31"/>
    <mergeCell ref="D30:I30"/>
    <mergeCell ref="D26:I27"/>
    <mergeCell ref="D25:I25"/>
    <mergeCell ref="D35:I35"/>
    <mergeCell ref="D34:I34"/>
    <mergeCell ref="O33:Q34"/>
    <mergeCell ref="D33:I33"/>
    <mergeCell ref="Q35:S35"/>
    <mergeCell ref="D42:I42"/>
    <mergeCell ref="K43:M43"/>
    <mergeCell ref="D41:I41"/>
    <mergeCell ref="D40:I40"/>
    <mergeCell ref="D36:I37"/>
    <mergeCell ref="K41:AD41"/>
    <mergeCell ref="K40:AD40"/>
    <mergeCell ref="D46:I47"/>
    <mergeCell ref="D45:I45"/>
    <mergeCell ref="D44:I44"/>
    <mergeCell ref="O43:Q44"/>
    <mergeCell ref="D43:I43"/>
    <mergeCell ref="D10:I10"/>
    <mergeCell ref="O2:R2"/>
    <mergeCell ref="D15:I15"/>
    <mergeCell ref="D14:I14"/>
    <mergeCell ref="O13:Q14"/>
    <mergeCell ref="D13:I13"/>
    <mergeCell ref="D12:I12"/>
    <mergeCell ref="D11:I11"/>
    <mergeCell ref="M7:O7"/>
    <mergeCell ref="K10:AD10"/>
    <mergeCell ref="K11:AD11"/>
    <mergeCell ref="Q15:S15"/>
    <mergeCell ref="T15:V15"/>
    <mergeCell ref="W15:Y15"/>
    <mergeCell ref="Z15:AA15"/>
    <mergeCell ref="AB15:AD15"/>
    <mergeCell ref="AB25:AD25"/>
    <mergeCell ref="K26:AD27"/>
    <mergeCell ref="AE15:AF15"/>
    <mergeCell ref="R13:S14"/>
    <mergeCell ref="K13:M13"/>
    <mergeCell ref="K14:M14"/>
    <mergeCell ref="K20:AD20"/>
    <mergeCell ref="AE25:AF25"/>
    <mergeCell ref="Z25:AA25"/>
    <mergeCell ref="Q25:S25"/>
    <mergeCell ref="T25:V25"/>
    <mergeCell ref="W25:Y25"/>
    <mergeCell ref="K30:AD30"/>
    <mergeCell ref="K31:AD31"/>
    <mergeCell ref="K33:M33"/>
    <mergeCell ref="R33:S34"/>
    <mergeCell ref="K34:M34"/>
    <mergeCell ref="AB45:AD45"/>
    <mergeCell ref="K46:AD47"/>
    <mergeCell ref="AE35:AF35"/>
    <mergeCell ref="AE45:AF45"/>
    <mergeCell ref="C4:AD4"/>
    <mergeCell ref="R43:S44"/>
    <mergeCell ref="K44:M44"/>
    <mergeCell ref="Q45:S45"/>
    <mergeCell ref="T45:V45"/>
    <mergeCell ref="W45:Y45"/>
    <mergeCell ref="Z45:AA45"/>
    <mergeCell ref="T35:V35"/>
    <mergeCell ref="W35:Y35"/>
    <mergeCell ref="Z35:AA35"/>
    <mergeCell ref="AB35:AD35"/>
    <mergeCell ref="K36:AD37"/>
  </mergeCells>
  <phoneticPr fontId="4"/>
  <dataValidations count="4">
    <dataValidation type="list" allowBlank="1" showInputMessage="1" showErrorMessage="1" sqref="Z15:AA15 Z25:AA25 Z35:AA35 Z45:AA45" xr:uid="{00000000-0002-0000-1100-000000000000}">
      <formula1>"市区郡,市,区,郡"</formula1>
    </dataValidation>
    <dataValidation type="list" allowBlank="1" showInputMessage="1" showErrorMessage="1" sqref="Q45:S45 Q25:S25 Q35:S35 Q15:S15" xr:uid="{00000000-0002-0000-1100-000001000000}">
      <formula1>$CB$1:$CB$40</formula1>
    </dataValidation>
    <dataValidation type="list" allowBlank="1" showInputMessage="1" showErrorMessage="1" sqref="AE15:AF15 AE25:AF25 AE35:AF35 AE45:AF45" xr:uid="{00000000-0002-0000-1100-000002000000}">
      <formula1>"区町村,区,町,村"</formula1>
    </dataValidation>
    <dataValidation type="list" allowBlank="1" showInputMessage="1" showErrorMessage="1" sqref="K12 K22 K32 K42" xr:uid="{00000000-0002-0000-1100-000003000000}">
      <formula1>"　,T,S,H,R"</formula1>
    </dataValidation>
  </dataValidations>
  <printOptions horizontalCentered="1"/>
  <pageMargins left="0.39370078740157483" right="0.39370078740157483" top="0.59055118110236227" bottom="0.59055118110236227" header="0.51181102362204722" footer="0.51181102362204722"/>
  <pageSetup paperSize="9" scale="99" orientation="portrait" blackAndWhite="1" horizontalDpi="300" verticalDpi="300" r:id="rId1"/>
  <headerFooter alignWithMargins="0">
    <oddFooter>&amp;C&amp;"ＭＳ 明朝,標準"&amp;10&amp;A</odd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BH53"/>
  <sheetViews>
    <sheetView showGridLines="0" zoomScale="120" zoomScaleNormal="120" workbookViewId="0"/>
  </sheetViews>
  <sheetFormatPr defaultRowHeight="13.5" x14ac:dyDescent="0.15"/>
  <cols>
    <col min="1" max="1" width="2.125" style="28" customWidth="1"/>
    <col min="2" max="4" width="1.875" style="28" customWidth="1"/>
    <col min="5" max="256" width="2.125" style="28" customWidth="1"/>
    <col min="257" max="16384" width="9" style="28"/>
  </cols>
  <sheetData>
    <row r="1" spans="1:60" x14ac:dyDescent="0.15">
      <c r="BA1" s="1074" t="e">
        <f>DATEVALUE(H25&amp;I25&amp;"/"&amp;K25&amp;"/"&amp;M25)</f>
        <v>#VALUE!</v>
      </c>
      <c r="BB1" s="1074"/>
      <c r="BC1" s="1074"/>
      <c r="BD1" s="1074"/>
      <c r="BE1" s="352"/>
      <c r="BF1" s="352"/>
      <c r="BG1" s="352"/>
      <c r="BH1" s="352"/>
    </row>
    <row r="2" spans="1:60" ht="18" customHeight="1" x14ac:dyDescent="0.15">
      <c r="A2" s="28" t="s">
        <v>97</v>
      </c>
      <c r="BA2" s="1074" t="e">
        <f>DATE(YEAR(BA1)+1,MONTH(BA1),DAY(BA1))-1</f>
        <v>#VALUE!</v>
      </c>
      <c r="BB2" s="1074"/>
      <c r="BC2" s="1074"/>
      <c r="BD2" s="1074"/>
      <c r="BE2" s="352" t="e">
        <f>IF(BA2&gt;43585,"R","H")</f>
        <v>#VALUE!</v>
      </c>
      <c r="BF2" s="352" t="e">
        <f>IF(BA2&gt;43585,YEAR(BA2)-2018,YEAR(BA2)-1988)</f>
        <v>#VALUE!</v>
      </c>
      <c r="BG2" s="352" t="e">
        <f>MONTH(BA2)</f>
        <v>#VALUE!</v>
      </c>
      <c r="BH2" s="352" t="e">
        <f>DAY(BA2)</f>
        <v>#VALUE!</v>
      </c>
    </row>
    <row r="3" spans="1:60" ht="15.75" customHeight="1" x14ac:dyDescent="0.15">
      <c r="B3" s="858" t="s">
        <v>725</v>
      </c>
      <c r="C3" s="858"/>
      <c r="D3" s="858"/>
      <c r="E3" s="858"/>
      <c r="F3" s="858"/>
      <c r="G3" s="858"/>
      <c r="H3" s="858"/>
      <c r="I3" s="858"/>
      <c r="J3" s="858"/>
      <c r="K3" s="858"/>
      <c r="L3" s="858"/>
      <c r="M3" s="858"/>
      <c r="N3" s="858"/>
      <c r="O3" s="858"/>
      <c r="P3" s="858"/>
      <c r="Q3" s="858"/>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c r="AU3" s="858"/>
      <c r="BA3" s="1074" t="e">
        <f>BA2+1</f>
        <v>#VALUE!</v>
      </c>
      <c r="BB3" s="1075"/>
      <c r="BC3" s="1075"/>
      <c r="BD3" s="1075"/>
      <c r="BE3" s="352" t="e">
        <f t="shared" ref="BE3:BE10" si="0">IF(BA3&gt;43585,"R","H")</f>
        <v>#VALUE!</v>
      </c>
      <c r="BF3" s="352" t="e">
        <f t="shared" ref="BF3:BF10" si="1">IF(BA3&gt;43585,YEAR(BA3)-2018,YEAR(BA3)-1988)</f>
        <v>#VALUE!</v>
      </c>
      <c r="BG3" s="352" t="e">
        <f t="shared" ref="BG3:BG10" si="2">MONTH(BA3)</f>
        <v>#VALUE!</v>
      </c>
      <c r="BH3" s="352" t="e">
        <f t="shared" ref="BH3:BH10" si="3">DAY(BA3)</f>
        <v>#VALUE!</v>
      </c>
    </row>
    <row r="4" spans="1:60" x14ac:dyDescent="0.15">
      <c r="M4" s="37"/>
      <c r="N4" s="37"/>
      <c r="O4" s="37"/>
      <c r="P4" s="37"/>
      <c r="Q4" s="37"/>
      <c r="V4" s="37"/>
      <c r="W4" s="37"/>
      <c r="X4" s="37"/>
      <c r="BA4" s="1074" t="e">
        <f>DATE(YEAR(BA3)+1,MONTH(BA3),DAY(BA3))-1</f>
        <v>#VALUE!</v>
      </c>
      <c r="BB4" s="1074"/>
      <c r="BC4" s="1074"/>
      <c r="BD4" s="1074"/>
      <c r="BE4" s="352" t="e">
        <f t="shared" si="0"/>
        <v>#VALUE!</v>
      </c>
      <c r="BF4" s="352" t="e">
        <f t="shared" si="1"/>
        <v>#VALUE!</v>
      </c>
      <c r="BG4" s="352" t="e">
        <f t="shared" si="2"/>
        <v>#VALUE!</v>
      </c>
      <c r="BH4" s="352" t="e">
        <f t="shared" si="3"/>
        <v>#VALUE!</v>
      </c>
    </row>
    <row r="5" spans="1:60" ht="14.25" customHeight="1" x14ac:dyDescent="0.15">
      <c r="B5" s="858" t="s">
        <v>175</v>
      </c>
      <c r="C5" s="858"/>
      <c r="D5" s="858"/>
      <c r="E5" s="858"/>
      <c r="F5" s="858"/>
      <c r="G5" s="858"/>
      <c r="H5" s="858"/>
      <c r="I5" s="858"/>
      <c r="J5" s="858"/>
      <c r="K5" s="858"/>
      <c r="L5" s="858"/>
      <c r="M5" s="858"/>
      <c r="N5" s="858"/>
      <c r="O5" s="858"/>
      <c r="P5" s="858"/>
      <c r="Q5" s="858"/>
      <c r="R5" s="858"/>
      <c r="S5" s="858"/>
      <c r="T5" s="858"/>
      <c r="U5" s="858"/>
      <c r="V5" s="858"/>
      <c r="W5" s="858"/>
      <c r="X5" s="858"/>
      <c r="Y5" s="858"/>
      <c r="Z5" s="858"/>
      <c r="AA5" s="858"/>
      <c r="AB5" s="858"/>
      <c r="AC5" s="858"/>
      <c r="AD5" s="858"/>
      <c r="AE5" s="858"/>
      <c r="AF5" s="858"/>
      <c r="AG5" s="858"/>
      <c r="AH5" s="858"/>
      <c r="AI5" s="858"/>
      <c r="AJ5" s="858"/>
      <c r="AK5" s="858"/>
      <c r="AL5" s="858"/>
      <c r="AM5" s="858"/>
      <c r="AN5" s="858"/>
      <c r="AO5" s="858"/>
      <c r="AP5" s="858"/>
      <c r="AQ5" s="858"/>
      <c r="AR5" s="858"/>
      <c r="AS5" s="858"/>
      <c r="AT5" s="858"/>
      <c r="AU5" s="858"/>
      <c r="BA5" s="1074" t="e">
        <f>BA4+1</f>
        <v>#VALUE!</v>
      </c>
      <c r="BB5" s="1074"/>
      <c r="BC5" s="1074"/>
      <c r="BD5" s="1074"/>
      <c r="BE5" s="352" t="e">
        <f t="shared" si="0"/>
        <v>#VALUE!</v>
      </c>
      <c r="BF5" s="352" t="e">
        <f t="shared" si="1"/>
        <v>#VALUE!</v>
      </c>
      <c r="BG5" s="352" t="e">
        <f t="shared" si="2"/>
        <v>#VALUE!</v>
      </c>
      <c r="BH5" s="352" t="e">
        <f t="shared" si="3"/>
        <v>#VALUE!</v>
      </c>
    </row>
    <row r="6" spans="1:60" x14ac:dyDescent="0.15">
      <c r="B6" s="886" t="s">
        <v>390</v>
      </c>
      <c r="C6" s="886"/>
      <c r="D6" s="886"/>
      <c r="E6" s="886"/>
      <c r="F6" s="886"/>
      <c r="G6" s="886"/>
      <c r="H6" s="886"/>
      <c r="I6" s="886"/>
      <c r="J6" s="886"/>
      <c r="K6" s="886"/>
      <c r="L6" s="886"/>
      <c r="M6" s="886"/>
      <c r="N6" s="886"/>
      <c r="O6" s="886"/>
      <c r="P6" s="886"/>
      <c r="Q6" s="886"/>
      <c r="R6" s="886"/>
      <c r="S6" s="886"/>
      <c r="T6" s="886"/>
      <c r="U6" s="886"/>
      <c r="V6" s="886"/>
      <c r="W6" s="886"/>
      <c r="X6" s="886"/>
      <c r="Y6" s="886"/>
      <c r="Z6" s="886"/>
      <c r="AA6" s="886"/>
      <c r="AB6" s="886"/>
      <c r="AC6" s="886"/>
      <c r="AD6" s="886"/>
      <c r="AE6" s="886"/>
      <c r="AF6" s="886"/>
      <c r="AG6" s="886"/>
      <c r="AH6" s="886"/>
      <c r="AI6" s="886"/>
      <c r="AJ6" s="886"/>
      <c r="AK6" s="886"/>
      <c r="AL6" s="886"/>
      <c r="AM6" s="886"/>
      <c r="AN6" s="886"/>
      <c r="AO6" s="886"/>
      <c r="AP6" s="886"/>
      <c r="AQ6" s="886"/>
      <c r="AR6" s="886"/>
      <c r="AS6" s="886"/>
      <c r="AT6" s="886"/>
      <c r="AU6" s="886"/>
      <c r="BA6" s="1074" t="e">
        <f>DATE(YEAR(BA5)+1,MONTH(BA5),DAY(BA5))-1</f>
        <v>#VALUE!</v>
      </c>
      <c r="BB6" s="1074"/>
      <c r="BC6" s="1074"/>
      <c r="BD6" s="1074"/>
      <c r="BE6" s="352" t="e">
        <f t="shared" si="0"/>
        <v>#VALUE!</v>
      </c>
      <c r="BF6" s="352" t="e">
        <f t="shared" si="1"/>
        <v>#VALUE!</v>
      </c>
      <c r="BG6" s="352" t="e">
        <f t="shared" si="2"/>
        <v>#VALUE!</v>
      </c>
      <c r="BH6" s="352" t="e">
        <f t="shared" si="3"/>
        <v>#VALUE!</v>
      </c>
    </row>
    <row r="7" spans="1:60" ht="13.5" customHeight="1" x14ac:dyDescent="0.15">
      <c r="B7" s="886"/>
      <c r="C7" s="886"/>
      <c r="D7" s="886"/>
      <c r="E7" s="886"/>
      <c r="F7" s="886"/>
      <c r="G7" s="886"/>
      <c r="H7" s="886"/>
      <c r="I7" s="886"/>
      <c r="J7" s="886"/>
      <c r="K7" s="886"/>
      <c r="L7" s="886"/>
      <c r="M7" s="886"/>
      <c r="N7" s="886"/>
      <c r="O7" s="886"/>
      <c r="P7" s="886"/>
      <c r="Q7" s="886"/>
      <c r="R7" s="886"/>
      <c r="S7" s="886"/>
      <c r="T7" s="886"/>
      <c r="U7" s="886"/>
      <c r="V7" s="886"/>
      <c r="W7" s="886"/>
      <c r="X7" s="886"/>
      <c r="Y7" s="886"/>
      <c r="Z7" s="886"/>
      <c r="AA7" s="886"/>
      <c r="AB7" s="886"/>
      <c r="AC7" s="886"/>
      <c r="AD7" s="886"/>
      <c r="AE7" s="886"/>
      <c r="AF7" s="886"/>
      <c r="AG7" s="886"/>
      <c r="AH7" s="886"/>
      <c r="AI7" s="886"/>
      <c r="AJ7" s="886"/>
      <c r="AK7" s="886"/>
      <c r="AL7" s="886"/>
      <c r="AM7" s="886"/>
      <c r="AN7" s="886"/>
      <c r="AO7" s="886"/>
      <c r="AP7" s="886"/>
      <c r="AQ7" s="886"/>
      <c r="AR7" s="886"/>
      <c r="AS7" s="886"/>
      <c r="AT7" s="886"/>
      <c r="AU7" s="886"/>
      <c r="BA7" s="1074" t="e">
        <f>BA6+1</f>
        <v>#VALUE!</v>
      </c>
      <c r="BB7" s="1075"/>
      <c r="BC7" s="1075"/>
      <c r="BD7" s="1075"/>
      <c r="BE7" s="352" t="e">
        <f t="shared" si="0"/>
        <v>#VALUE!</v>
      </c>
      <c r="BF7" s="352" t="e">
        <f t="shared" si="1"/>
        <v>#VALUE!</v>
      </c>
      <c r="BG7" s="352" t="e">
        <f t="shared" si="2"/>
        <v>#VALUE!</v>
      </c>
      <c r="BH7" s="352" t="e">
        <f t="shared" si="3"/>
        <v>#VALUE!</v>
      </c>
    </row>
    <row r="8" spans="1:60" x14ac:dyDescent="0.15">
      <c r="BA8" s="1074" t="e">
        <f>DATE(YEAR(BA7)+1,MONTH(BA7),DAY(BA7))-1</f>
        <v>#VALUE!</v>
      </c>
      <c r="BB8" s="1074"/>
      <c r="BC8" s="1074"/>
      <c r="BD8" s="1074"/>
      <c r="BE8" s="352" t="e">
        <f t="shared" si="0"/>
        <v>#VALUE!</v>
      </c>
      <c r="BF8" s="352" t="e">
        <f t="shared" si="1"/>
        <v>#VALUE!</v>
      </c>
      <c r="BG8" s="352" t="e">
        <f t="shared" si="2"/>
        <v>#VALUE!</v>
      </c>
      <c r="BH8" s="352" t="e">
        <f t="shared" si="3"/>
        <v>#VALUE!</v>
      </c>
    </row>
    <row r="9" spans="1:60" x14ac:dyDescent="0.15">
      <c r="A9" s="28" t="s">
        <v>95</v>
      </c>
      <c r="BA9" s="1074" t="e">
        <f>BA8+1</f>
        <v>#VALUE!</v>
      </c>
      <c r="BB9" s="1075"/>
      <c r="BC9" s="1075"/>
      <c r="BD9" s="1075"/>
      <c r="BE9" s="352" t="e">
        <f t="shared" si="0"/>
        <v>#VALUE!</v>
      </c>
      <c r="BF9" s="352" t="e">
        <f t="shared" si="1"/>
        <v>#VALUE!</v>
      </c>
      <c r="BG9" s="352" t="e">
        <f t="shared" si="2"/>
        <v>#VALUE!</v>
      </c>
      <c r="BH9" s="352" t="e">
        <f t="shared" si="3"/>
        <v>#VALUE!</v>
      </c>
    </row>
    <row r="10" spans="1:60" ht="14.45" customHeight="1" x14ac:dyDescent="0.15">
      <c r="B10" s="744" t="s">
        <v>94</v>
      </c>
      <c r="C10" s="744"/>
      <c r="D10" s="744"/>
      <c r="E10" s="744"/>
      <c r="F10" s="744"/>
      <c r="G10" s="744"/>
      <c r="H10" s="744"/>
      <c r="I10" s="744"/>
      <c r="J10" s="744"/>
      <c r="K10" s="744"/>
      <c r="L10" s="744" t="s">
        <v>389</v>
      </c>
      <c r="M10" s="744"/>
      <c r="N10" s="744"/>
      <c r="O10" s="744"/>
      <c r="P10" s="744"/>
      <c r="Q10" s="744"/>
      <c r="R10" s="744"/>
      <c r="S10" s="744"/>
      <c r="T10" s="744"/>
      <c r="U10" s="744"/>
      <c r="V10" s="744"/>
      <c r="W10" s="744"/>
      <c r="X10" s="744"/>
      <c r="Y10" s="744"/>
      <c r="Z10" s="744"/>
      <c r="AA10" s="744"/>
      <c r="AB10" s="744"/>
      <c r="AC10" s="744"/>
      <c r="AD10" s="744"/>
      <c r="AE10" s="744"/>
      <c r="AF10" s="744"/>
      <c r="AG10" s="744"/>
      <c r="AH10" s="744"/>
      <c r="AI10" s="744"/>
      <c r="AJ10" s="744"/>
      <c r="AK10" s="744"/>
      <c r="AL10" s="744"/>
      <c r="AM10" s="744"/>
      <c r="AN10" s="744"/>
      <c r="AO10" s="744"/>
      <c r="AP10" s="744"/>
      <c r="AQ10" s="744"/>
      <c r="AR10" s="744"/>
      <c r="AS10" s="744"/>
      <c r="AT10" s="744"/>
      <c r="AU10" s="744"/>
      <c r="BA10" s="1074" t="e">
        <f>DATE(YEAR(BA9)+1,MONTH(BA9),DAY(BA9))-1</f>
        <v>#VALUE!</v>
      </c>
      <c r="BB10" s="1074"/>
      <c r="BC10" s="1074"/>
      <c r="BD10" s="1074"/>
      <c r="BE10" s="352" t="e">
        <f t="shared" si="0"/>
        <v>#VALUE!</v>
      </c>
      <c r="BF10" s="352" t="e">
        <f t="shared" si="1"/>
        <v>#VALUE!</v>
      </c>
      <c r="BG10" s="352" t="e">
        <f t="shared" si="2"/>
        <v>#VALUE!</v>
      </c>
      <c r="BH10" s="352" t="e">
        <f t="shared" si="3"/>
        <v>#VALUE!</v>
      </c>
    </row>
    <row r="11" spans="1:60" ht="14.45" customHeight="1" x14ac:dyDescent="0.15">
      <c r="B11" s="744"/>
      <c r="C11" s="744"/>
      <c r="D11" s="744"/>
      <c r="E11" s="744"/>
      <c r="F11" s="744"/>
      <c r="G11" s="744"/>
      <c r="H11" s="744"/>
      <c r="I11" s="744"/>
      <c r="J11" s="744"/>
      <c r="K11" s="744"/>
      <c r="L11" s="744"/>
      <c r="M11" s="744"/>
      <c r="N11" s="744"/>
      <c r="O11" s="744"/>
      <c r="P11" s="744"/>
      <c r="Q11" s="744"/>
      <c r="R11" s="744"/>
      <c r="S11" s="744"/>
      <c r="T11" s="744"/>
      <c r="U11" s="744"/>
      <c r="V11" s="744"/>
      <c r="W11" s="744"/>
      <c r="X11" s="744"/>
      <c r="Y11" s="744"/>
      <c r="Z11" s="744"/>
      <c r="AA11" s="744"/>
      <c r="AB11" s="744"/>
      <c r="AC11" s="744"/>
      <c r="AD11" s="744"/>
      <c r="AE11" s="744"/>
      <c r="AF11" s="744"/>
      <c r="AG11" s="744"/>
      <c r="AH11" s="744"/>
      <c r="AI11" s="744"/>
      <c r="AJ11" s="744"/>
      <c r="AK11" s="744"/>
      <c r="AL11" s="744"/>
      <c r="AM11" s="744"/>
      <c r="AN11" s="744"/>
      <c r="AO11" s="744"/>
      <c r="AP11" s="744"/>
      <c r="AQ11" s="744"/>
      <c r="AR11" s="744"/>
      <c r="AS11" s="744"/>
      <c r="AT11" s="744"/>
      <c r="AU11" s="744"/>
    </row>
    <row r="12" spans="1:60" ht="14.45" customHeight="1" x14ac:dyDescent="0.15">
      <c r="B12" s="1007"/>
      <c r="C12" s="1008"/>
      <c r="D12" s="1008"/>
      <c r="E12" s="1011"/>
      <c r="F12" s="1013"/>
      <c r="G12" s="1008" t="s">
        <v>26</v>
      </c>
      <c r="H12" s="1013"/>
      <c r="I12" s="1008" t="s">
        <v>27</v>
      </c>
      <c r="J12" s="1013"/>
      <c r="K12" s="1005" t="s">
        <v>67</v>
      </c>
      <c r="L12" s="1008"/>
      <c r="M12" s="1008"/>
      <c r="N12" s="1011"/>
      <c r="O12" s="1013"/>
      <c r="P12" s="1008" t="s">
        <v>26</v>
      </c>
      <c r="Q12" s="1013"/>
      <c r="R12" s="1008" t="s">
        <v>27</v>
      </c>
      <c r="S12" s="1013"/>
      <c r="T12" s="1005" t="s">
        <v>67</v>
      </c>
      <c r="U12" s="1008"/>
      <c r="V12" s="1008"/>
      <c r="W12" s="1011"/>
      <c r="X12" s="1013"/>
      <c r="Y12" s="1008" t="s">
        <v>26</v>
      </c>
      <c r="Z12" s="1013"/>
      <c r="AA12" s="1008" t="s">
        <v>27</v>
      </c>
      <c r="AB12" s="1013"/>
      <c r="AC12" s="1005" t="s">
        <v>67</v>
      </c>
      <c r="AD12" s="1008"/>
      <c r="AE12" s="1008"/>
      <c r="AF12" s="1011"/>
      <c r="AG12" s="1013"/>
      <c r="AH12" s="1008" t="s">
        <v>26</v>
      </c>
      <c r="AI12" s="1013"/>
      <c r="AJ12" s="1008" t="s">
        <v>27</v>
      </c>
      <c r="AK12" s="1013"/>
      <c r="AL12" s="1005" t="s">
        <v>67</v>
      </c>
      <c r="AM12" s="1008"/>
      <c r="AN12" s="1008"/>
      <c r="AO12" s="1011"/>
      <c r="AP12" s="1013"/>
      <c r="AQ12" s="1008" t="s">
        <v>26</v>
      </c>
      <c r="AR12" s="1013"/>
      <c r="AS12" s="1008" t="s">
        <v>27</v>
      </c>
      <c r="AT12" s="1013"/>
      <c r="AU12" s="1005" t="s">
        <v>67</v>
      </c>
    </row>
    <row r="13" spans="1:60" ht="14.45" customHeight="1" x14ac:dyDescent="0.15">
      <c r="B13" s="1009"/>
      <c r="C13" s="1010"/>
      <c r="D13" s="1010"/>
      <c r="E13" s="1012"/>
      <c r="F13" s="1014"/>
      <c r="G13" s="1010"/>
      <c r="H13" s="1014"/>
      <c r="I13" s="1010"/>
      <c r="J13" s="1014"/>
      <c r="K13" s="1006"/>
      <c r="L13" s="1010"/>
      <c r="M13" s="1010"/>
      <c r="N13" s="1012"/>
      <c r="O13" s="1014"/>
      <c r="P13" s="1010"/>
      <c r="Q13" s="1014"/>
      <c r="R13" s="1010"/>
      <c r="S13" s="1014"/>
      <c r="T13" s="1006"/>
      <c r="U13" s="1010"/>
      <c r="V13" s="1010"/>
      <c r="W13" s="1012"/>
      <c r="X13" s="1014"/>
      <c r="Y13" s="1010"/>
      <c r="Z13" s="1014"/>
      <c r="AA13" s="1010"/>
      <c r="AB13" s="1014"/>
      <c r="AC13" s="1006"/>
      <c r="AD13" s="1010"/>
      <c r="AE13" s="1010"/>
      <c r="AF13" s="1012"/>
      <c r="AG13" s="1014"/>
      <c r="AH13" s="1010"/>
      <c r="AI13" s="1014"/>
      <c r="AJ13" s="1010"/>
      <c r="AK13" s="1014"/>
      <c r="AL13" s="1006"/>
      <c r="AM13" s="1010"/>
      <c r="AN13" s="1010"/>
      <c r="AO13" s="1012"/>
      <c r="AP13" s="1014"/>
      <c r="AQ13" s="1010"/>
      <c r="AR13" s="1014"/>
      <c r="AS13" s="1010"/>
      <c r="AT13" s="1014"/>
      <c r="AU13" s="1006"/>
    </row>
    <row r="14" spans="1:60" ht="14.45" customHeight="1" x14ac:dyDescent="0.15">
      <c r="B14" s="1015" t="str">
        <f>IF(DBCS('1'!C26)="１","新　規","三重県知事")</f>
        <v>三重県知事</v>
      </c>
      <c r="C14" s="1015"/>
      <c r="D14" s="1015"/>
      <c r="E14" s="1015"/>
      <c r="F14" s="1015"/>
      <c r="G14" s="1015"/>
      <c r="H14" s="1015"/>
      <c r="I14" s="1015"/>
      <c r="J14" s="1015"/>
      <c r="K14" s="1015"/>
      <c r="L14" s="1058"/>
      <c r="M14" s="1058"/>
      <c r="N14" s="1058"/>
      <c r="O14" s="1058"/>
      <c r="P14" s="1058"/>
      <c r="Q14" s="1058"/>
      <c r="R14" s="1058"/>
      <c r="S14" s="1058"/>
      <c r="T14" s="1058"/>
      <c r="U14" s="1058"/>
      <c r="V14" s="1058"/>
      <c r="W14" s="1058"/>
      <c r="X14" s="1058"/>
      <c r="Y14" s="1058"/>
      <c r="Z14" s="1058"/>
      <c r="AA14" s="1058"/>
      <c r="AB14" s="1058"/>
      <c r="AC14" s="1058"/>
      <c r="AD14" s="1058"/>
      <c r="AE14" s="1058"/>
      <c r="AF14" s="1058"/>
      <c r="AG14" s="1058"/>
      <c r="AH14" s="1058"/>
      <c r="AI14" s="1058"/>
      <c r="AJ14" s="1058"/>
      <c r="AK14" s="1058"/>
      <c r="AL14" s="1058"/>
      <c r="AM14" s="1058"/>
      <c r="AN14" s="1058"/>
      <c r="AO14" s="1058"/>
      <c r="AP14" s="1058"/>
      <c r="AQ14" s="1058"/>
      <c r="AR14" s="1058"/>
      <c r="AS14" s="1058"/>
      <c r="AT14" s="1058"/>
      <c r="AU14" s="1058"/>
    </row>
    <row r="15" spans="1:60" ht="14.45" customHeight="1" x14ac:dyDescent="0.15">
      <c r="B15" s="1015"/>
      <c r="C15" s="1015"/>
      <c r="D15" s="1015"/>
      <c r="E15" s="1015"/>
      <c r="F15" s="1015"/>
      <c r="G15" s="1015"/>
      <c r="H15" s="1015"/>
      <c r="I15" s="1015"/>
      <c r="J15" s="1015"/>
      <c r="K15" s="1015"/>
      <c r="L15" s="1058"/>
      <c r="M15" s="1058"/>
      <c r="N15" s="1058"/>
      <c r="O15" s="1058"/>
      <c r="P15" s="1058"/>
      <c r="Q15" s="1058"/>
      <c r="R15" s="1058"/>
      <c r="S15" s="1058"/>
      <c r="T15" s="1058"/>
      <c r="U15" s="1058"/>
      <c r="V15" s="1058"/>
      <c r="W15" s="1058"/>
      <c r="X15" s="1058"/>
      <c r="Y15" s="1058"/>
      <c r="Z15" s="1058"/>
      <c r="AA15" s="1058"/>
      <c r="AB15" s="1058"/>
      <c r="AC15" s="1058"/>
      <c r="AD15" s="1058"/>
      <c r="AE15" s="1058"/>
      <c r="AF15" s="1058"/>
      <c r="AG15" s="1058"/>
      <c r="AH15" s="1058"/>
      <c r="AI15" s="1058"/>
      <c r="AJ15" s="1058"/>
      <c r="AK15" s="1058"/>
      <c r="AL15" s="1058"/>
      <c r="AM15" s="1058"/>
      <c r="AN15" s="1058"/>
      <c r="AO15" s="1058"/>
      <c r="AP15" s="1058"/>
      <c r="AQ15" s="1058"/>
      <c r="AR15" s="1058"/>
      <c r="AS15" s="1058"/>
      <c r="AT15" s="1058"/>
      <c r="AU15" s="1058"/>
    </row>
    <row r="16" spans="1:60" ht="14.45" customHeight="1" x14ac:dyDescent="0.15">
      <c r="B16" s="1015"/>
      <c r="C16" s="1015"/>
      <c r="D16" s="1015"/>
      <c r="E16" s="1015"/>
      <c r="F16" s="1015"/>
      <c r="G16" s="1015"/>
      <c r="H16" s="1015"/>
      <c r="I16" s="1015"/>
      <c r="J16" s="1015"/>
      <c r="K16" s="1015"/>
      <c r="L16" s="1058"/>
      <c r="M16" s="1058"/>
      <c r="N16" s="1058"/>
      <c r="O16" s="1058"/>
      <c r="P16" s="1058"/>
      <c r="Q16" s="1058"/>
      <c r="R16" s="1058"/>
      <c r="S16" s="1058"/>
      <c r="T16" s="1058"/>
      <c r="U16" s="1058"/>
      <c r="V16" s="1058"/>
      <c r="W16" s="1058"/>
      <c r="X16" s="1058"/>
      <c r="Y16" s="1058"/>
      <c r="Z16" s="1058"/>
      <c r="AA16" s="1058"/>
      <c r="AB16" s="1058"/>
      <c r="AC16" s="1058"/>
      <c r="AD16" s="1058"/>
      <c r="AE16" s="1058"/>
      <c r="AF16" s="1058"/>
      <c r="AG16" s="1058"/>
      <c r="AH16" s="1058"/>
      <c r="AI16" s="1058"/>
      <c r="AJ16" s="1058"/>
      <c r="AK16" s="1058"/>
      <c r="AL16" s="1058"/>
      <c r="AM16" s="1058"/>
      <c r="AN16" s="1058"/>
      <c r="AO16" s="1058"/>
      <c r="AP16" s="1058"/>
      <c r="AQ16" s="1058"/>
      <c r="AR16" s="1058"/>
      <c r="AS16" s="1058"/>
      <c r="AT16" s="1058"/>
      <c r="AU16" s="1058"/>
    </row>
    <row r="17" spans="1:47" ht="14.45" customHeight="1" x14ac:dyDescent="0.15">
      <c r="B17" s="1015"/>
      <c r="C17" s="1015"/>
      <c r="D17" s="1015"/>
      <c r="E17" s="1015"/>
      <c r="F17" s="1015"/>
      <c r="G17" s="1015"/>
      <c r="H17" s="1015"/>
      <c r="I17" s="1015"/>
      <c r="J17" s="1015"/>
      <c r="K17" s="1015"/>
      <c r="L17" s="1058"/>
      <c r="M17" s="1058"/>
      <c r="N17" s="1058"/>
      <c r="O17" s="1058"/>
      <c r="P17" s="1058"/>
      <c r="Q17" s="1058"/>
      <c r="R17" s="1058"/>
      <c r="S17" s="1058"/>
      <c r="T17" s="1058"/>
      <c r="U17" s="1058"/>
      <c r="V17" s="1058"/>
      <c r="W17" s="1058"/>
      <c r="X17" s="1058"/>
      <c r="Y17" s="1058"/>
      <c r="Z17" s="1058"/>
      <c r="AA17" s="1058"/>
      <c r="AB17" s="1058"/>
      <c r="AC17" s="1058"/>
      <c r="AD17" s="1058"/>
      <c r="AE17" s="1058"/>
      <c r="AF17" s="1058"/>
      <c r="AG17" s="1058"/>
      <c r="AH17" s="1058"/>
      <c r="AI17" s="1058"/>
      <c r="AJ17" s="1058"/>
      <c r="AK17" s="1058"/>
      <c r="AL17" s="1058"/>
      <c r="AM17" s="1058"/>
      <c r="AN17" s="1058"/>
      <c r="AO17" s="1058"/>
      <c r="AP17" s="1058"/>
      <c r="AQ17" s="1058"/>
      <c r="AR17" s="1058"/>
      <c r="AS17" s="1058"/>
      <c r="AT17" s="1058"/>
      <c r="AU17" s="1058"/>
    </row>
    <row r="18" spans="1:47" ht="14.45" customHeight="1" x14ac:dyDescent="0.15">
      <c r="A18" s="28" t="s">
        <v>92</v>
      </c>
      <c r="B18" s="28" t="s">
        <v>385</v>
      </c>
    </row>
    <row r="19" spans="1:47" ht="14.45" customHeight="1" x14ac:dyDescent="0.15">
      <c r="C19" s="28" t="s">
        <v>387</v>
      </c>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row>
    <row r="20" spans="1:47" ht="14.45" customHeight="1" x14ac:dyDescent="0.15">
      <c r="D20" s="28" t="s">
        <v>388</v>
      </c>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row>
    <row r="21" spans="1:47" ht="14.45" customHeight="1" x14ac:dyDescent="0.15">
      <c r="C21" s="28" t="s">
        <v>386</v>
      </c>
    </row>
    <row r="22" spans="1:47" ht="14.45" customHeight="1" x14ac:dyDescent="0.15"/>
    <row r="23" spans="1:47" ht="14.45" customHeight="1" x14ac:dyDescent="0.15">
      <c r="A23" s="28" t="s">
        <v>93</v>
      </c>
      <c r="AN23" s="1059" t="s">
        <v>315</v>
      </c>
      <c r="AO23" s="1059"/>
      <c r="AP23" s="1059"/>
      <c r="AQ23" s="1059"/>
      <c r="AR23" s="1059"/>
      <c r="AS23" s="1059"/>
      <c r="AT23" s="1059"/>
      <c r="AU23" s="1059"/>
    </row>
    <row r="24" spans="1:47" ht="14.45" customHeight="1" x14ac:dyDescent="0.15">
      <c r="A24" s="28" t="s">
        <v>92</v>
      </c>
      <c r="B24" s="28" t="s">
        <v>91</v>
      </c>
      <c r="D24" s="28" t="s">
        <v>90</v>
      </c>
      <c r="AN24" s="1060"/>
      <c r="AO24" s="1060"/>
      <c r="AP24" s="1060"/>
      <c r="AQ24" s="1060"/>
      <c r="AR24" s="1060"/>
      <c r="AS24" s="1060"/>
      <c r="AT24" s="1060"/>
      <c r="AU24" s="1060"/>
    </row>
    <row r="25" spans="1:47" ht="16.5" customHeight="1" x14ac:dyDescent="0.15">
      <c r="B25" s="113"/>
      <c r="C25" s="114"/>
      <c r="D25" s="114"/>
      <c r="E25" s="114"/>
      <c r="F25" s="114"/>
      <c r="G25" s="114"/>
      <c r="H25" s="360"/>
      <c r="I25" s="361"/>
      <c r="J25" s="362" t="s">
        <v>26</v>
      </c>
      <c r="K25" s="361"/>
      <c r="L25" s="362" t="s">
        <v>178</v>
      </c>
      <c r="M25" s="361"/>
      <c r="N25" s="1008" t="s">
        <v>376</v>
      </c>
      <c r="O25" s="1005"/>
      <c r="P25" s="363" t="str">
        <f>IF(H25="","",BE3)</f>
        <v/>
      </c>
      <c r="Q25" s="364" t="str">
        <f>IF(H25="","",BF3)</f>
        <v/>
      </c>
      <c r="R25" s="362" t="s">
        <v>26</v>
      </c>
      <c r="S25" s="364" t="str">
        <f>IF(H25="","",BG3)</f>
        <v/>
      </c>
      <c r="T25" s="362" t="s">
        <v>178</v>
      </c>
      <c r="U25" s="364" t="str">
        <f>IF(H25="","",BH3)</f>
        <v/>
      </c>
      <c r="V25" s="1008" t="s">
        <v>376</v>
      </c>
      <c r="W25" s="1005"/>
      <c r="X25" s="363" t="str">
        <f>IF(H25="","",BE5)</f>
        <v/>
      </c>
      <c r="Y25" s="364" t="str">
        <f>IF(H25="","",BF5)</f>
        <v/>
      </c>
      <c r="Z25" s="362" t="s">
        <v>26</v>
      </c>
      <c r="AA25" s="364" t="str">
        <f>IF(H25="","",BG5)</f>
        <v/>
      </c>
      <c r="AB25" s="362" t="s">
        <v>178</v>
      </c>
      <c r="AC25" s="364" t="str">
        <f>IF(H25="","",BH5)</f>
        <v/>
      </c>
      <c r="AD25" s="1008" t="s">
        <v>376</v>
      </c>
      <c r="AE25" s="1005"/>
      <c r="AF25" s="363" t="str">
        <f>IF(H25="","",BE7)</f>
        <v/>
      </c>
      <c r="AG25" s="364" t="str">
        <f>IF(H25="","",BF7)</f>
        <v/>
      </c>
      <c r="AH25" s="362" t="s">
        <v>26</v>
      </c>
      <c r="AI25" s="364" t="str">
        <f>IF(H25="","",BG7)</f>
        <v/>
      </c>
      <c r="AJ25" s="362" t="s">
        <v>178</v>
      </c>
      <c r="AK25" s="364" t="str">
        <f>IF(H25="","",BH7)</f>
        <v/>
      </c>
      <c r="AL25" s="1008" t="s">
        <v>376</v>
      </c>
      <c r="AM25" s="1005"/>
      <c r="AN25" s="363" t="str">
        <f>IF(H25="","",BE9)</f>
        <v/>
      </c>
      <c r="AO25" s="364" t="str">
        <f>IF(H25="","",BF9)</f>
        <v/>
      </c>
      <c r="AP25" s="362" t="s">
        <v>26</v>
      </c>
      <c r="AQ25" s="364" t="str">
        <f>IF(H25="","",BG9)</f>
        <v/>
      </c>
      <c r="AR25" s="362" t="s">
        <v>178</v>
      </c>
      <c r="AS25" s="364" t="str">
        <f>IF(H25="","",BH9)</f>
        <v/>
      </c>
      <c r="AT25" s="1008" t="s">
        <v>376</v>
      </c>
      <c r="AU25" s="1005"/>
    </row>
    <row r="26" spans="1:47" ht="16.5" customHeight="1" x14ac:dyDescent="0.15">
      <c r="B26" s="140"/>
      <c r="C26" s="745" t="s">
        <v>89</v>
      </c>
      <c r="D26" s="745"/>
      <c r="E26" s="745"/>
      <c r="F26" s="745"/>
      <c r="G26" s="4"/>
      <c r="H26" s="365" t="str">
        <f>IF(H25="","",BE2)</f>
        <v/>
      </c>
      <c r="I26" s="366" t="str">
        <f>IF(H25="","",BF2)</f>
        <v/>
      </c>
      <c r="J26" s="367" t="s">
        <v>26</v>
      </c>
      <c r="K26" s="366" t="str">
        <f>IF(H25="","",BG2)</f>
        <v/>
      </c>
      <c r="L26" s="367" t="s">
        <v>178</v>
      </c>
      <c r="M26" s="366" t="str">
        <f>IF(H25="","",BH2)</f>
        <v/>
      </c>
      <c r="N26" s="1061" t="s">
        <v>377</v>
      </c>
      <c r="O26" s="1062"/>
      <c r="P26" s="365" t="str">
        <f>IF(H25="","",BE4)</f>
        <v/>
      </c>
      <c r="Q26" s="366" t="str">
        <f>IF(H25="","",BF4)</f>
        <v/>
      </c>
      <c r="R26" s="367" t="s">
        <v>26</v>
      </c>
      <c r="S26" s="366" t="str">
        <f>IF(H25="","",BG4)</f>
        <v/>
      </c>
      <c r="T26" s="367" t="s">
        <v>178</v>
      </c>
      <c r="U26" s="366" t="str">
        <f>IF(H25="","",BH4)</f>
        <v/>
      </c>
      <c r="V26" s="1061" t="s">
        <v>377</v>
      </c>
      <c r="W26" s="1062"/>
      <c r="X26" s="365" t="str">
        <f>IF(H25="","",BE6)</f>
        <v/>
      </c>
      <c r="Y26" s="366" t="str">
        <f>IF(H25="","",BF6)</f>
        <v/>
      </c>
      <c r="Z26" s="367" t="s">
        <v>26</v>
      </c>
      <c r="AA26" s="366" t="str">
        <f>IF(H25="","",BG6)</f>
        <v/>
      </c>
      <c r="AB26" s="367" t="s">
        <v>178</v>
      </c>
      <c r="AC26" s="366" t="str">
        <f>IF(H25="","",BH6)</f>
        <v/>
      </c>
      <c r="AD26" s="1061" t="s">
        <v>377</v>
      </c>
      <c r="AE26" s="1062"/>
      <c r="AF26" s="365" t="str">
        <f>IF(H25="","",BE8)</f>
        <v/>
      </c>
      <c r="AG26" s="366" t="str">
        <f>IF(H25="","",BF8)</f>
        <v/>
      </c>
      <c r="AH26" s="367" t="s">
        <v>26</v>
      </c>
      <c r="AI26" s="366" t="str">
        <f>IF(H25="","",BG8)</f>
        <v/>
      </c>
      <c r="AJ26" s="367" t="s">
        <v>178</v>
      </c>
      <c r="AK26" s="366" t="str">
        <f>IF(H25="","",BH8)</f>
        <v/>
      </c>
      <c r="AL26" s="1061" t="s">
        <v>377</v>
      </c>
      <c r="AM26" s="1062"/>
      <c r="AN26" s="365" t="str">
        <f>IF(H25="","",BE10)</f>
        <v/>
      </c>
      <c r="AO26" s="366" t="str">
        <f>IF(H25="","",BF10)</f>
        <v/>
      </c>
      <c r="AP26" s="367" t="s">
        <v>26</v>
      </c>
      <c r="AQ26" s="366" t="str">
        <f>IF(H25="","",BG10)</f>
        <v/>
      </c>
      <c r="AR26" s="367" t="s">
        <v>178</v>
      </c>
      <c r="AS26" s="366" t="str">
        <f>IF(H25="","",BH10)</f>
        <v/>
      </c>
      <c r="AT26" s="1061" t="s">
        <v>377</v>
      </c>
      <c r="AU26" s="1062"/>
    </row>
    <row r="27" spans="1:47" ht="16.5" customHeight="1" x14ac:dyDescent="0.15">
      <c r="B27" s="116"/>
      <c r="C27" s="117"/>
      <c r="D27" s="117"/>
      <c r="E27" s="117"/>
      <c r="F27" s="117"/>
      <c r="G27" s="117"/>
      <c r="H27" s="1063" t="s">
        <v>383</v>
      </c>
      <c r="I27" s="1064"/>
      <c r="J27" s="1064"/>
      <c r="K27" s="1064"/>
      <c r="L27" s="1064"/>
      <c r="M27" s="1064"/>
      <c r="N27" s="1064"/>
      <c r="O27" s="1065"/>
      <c r="P27" s="1063" t="s">
        <v>383</v>
      </c>
      <c r="Q27" s="1064"/>
      <c r="R27" s="1064"/>
      <c r="S27" s="1064"/>
      <c r="T27" s="1064"/>
      <c r="U27" s="1064"/>
      <c r="V27" s="1064"/>
      <c r="W27" s="1065"/>
      <c r="X27" s="1063" t="s">
        <v>383</v>
      </c>
      <c r="Y27" s="1064"/>
      <c r="Z27" s="1064"/>
      <c r="AA27" s="1064"/>
      <c r="AB27" s="1064"/>
      <c r="AC27" s="1064"/>
      <c r="AD27" s="1064"/>
      <c r="AE27" s="1065"/>
      <c r="AF27" s="1063" t="s">
        <v>383</v>
      </c>
      <c r="AG27" s="1064"/>
      <c r="AH27" s="1064"/>
      <c r="AI27" s="1064"/>
      <c r="AJ27" s="1064"/>
      <c r="AK27" s="1064"/>
      <c r="AL27" s="1064"/>
      <c r="AM27" s="1065"/>
      <c r="AN27" s="1063" t="s">
        <v>383</v>
      </c>
      <c r="AO27" s="1064"/>
      <c r="AP27" s="1064"/>
      <c r="AQ27" s="1064"/>
      <c r="AR27" s="1064"/>
      <c r="AS27" s="1064"/>
      <c r="AT27" s="1064"/>
      <c r="AU27" s="1065"/>
    </row>
    <row r="28" spans="1:47" ht="16.5" customHeight="1" x14ac:dyDescent="0.15">
      <c r="B28" s="1066" t="s">
        <v>760</v>
      </c>
      <c r="C28" s="1067"/>
      <c r="D28" s="1067"/>
      <c r="E28" s="1067"/>
      <c r="F28" s="1067"/>
      <c r="G28" s="1068"/>
      <c r="H28" s="774" t="s">
        <v>378</v>
      </c>
      <c r="I28" s="775"/>
      <c r="J28" s="775"/>
      <c r="K28" s="776"/>
      <c r="L28" s="774" t="s">
        <v>380</v>
      </c>
      <c r="M28" s="775"/>
      <c r="N28" s="775"/>
      <c r="O28" s="776"/>
      <c r="P28" s="774" t="s">
        <v>378</v>
      </c>
      <c r="Q28" s="775"/>
      <c r="R28" s="775"/>
      <c r="S28" s="776"/>
      <c r="T28" s="774" t="s">
        <v>380</v>
      </c>
      <c r="U28" s="775"/>
      <c r="V28" s="775"/>
      <c r="W28" s="776"/>
      <c r="X28" s="774" t="s">
        <v>378</v>
      </c>
      <c r="Y28" s="775"/>
      <c r="Z28" s="775"/>
      <c r="AA28" s="776"/>
      <c r="AB28" s="774" t="s">
        <v>380</v>
      </c>
      <c r="AC28" s="775"/>
      <c r="AD28" s="775"/>
      <c r="AE28" s="776"/>
      <c r="AF28" s="774" t="s">
        <v>378</v>
      </c>
      <c r="AG28" s="775"/>
      <c r="AH28" s="775"/>
      <c r="AI28" s="776"/>
      <c r="AJ28" s="774" t="s">
        <v>380</v>
      </c>
      <c r="AK28" s="775"/>
      <c r="AL28" s="775"/>
      <c r="AM28" s="776"/>
      <c r="AN28" s="774" t="s">
        <v>378</v>
      </c>
      <c r="AO28" s="775"/>
      <c r="AP28" s="775"/>
      <c r="AQ28" s="776"/>
      <c r="AR28" s="774" t="s">
        <v>380</v>
      </c>
      <c r="AS28" s="775"/>
      <c r="AT28" s="775"/>
      <c r="AU28" s="776"/>
    </row>
    <row r="29" spans="1:47" ht="16.5" customHeight="1" x14ac:dyDescent="0.15">
      <c r="B29" s="1069"/>
      <c r="C29" s="1070"/>
      <c r="D29" s="1070"/>
      <c r="E29" s="1070"/>
      <c r="F29" s="1070"/>
      <c r="G29" s="1071"/>
      <c r="H29" s="777" t="s">
        <v>379</v>
      </c>
      <c r="I29" s="778"/>
      <c r="J29" s="778"/>
      <c r="K29" s="779"/>
      <c r="L29" s="777"/>
      <c r="M29" s="778"/>
      <c r="N29" s="778"/>
      <c r="O29" s="779"/>
      <c r="P29" s="777" t="s">
        <v>379</v>
      </c>
      <c r="Q29" s="778"/>
      <c r="R29" s="778"/>
      <c r="S29" s="779"/>
      <c r="T29" s="777"/>
      <c r="U29" s="778"/>
      <c r="V29" s="778"/>
      <c r="W29" s="779"/>
      <c r="X29" s="777" t="s">
        <v>379</v>
      </c>
      <c r="Y29" s="778"/>
      <c r="Z29" s="778"/>
      <c r="AA29" s="779"/>
      <c r="AB29" s="777"/>
      <c r="AC29" s="778"/>
      <c r="AD29" s="778"/>
      <c r="AE29" s="779"/>
      <c r="AF29" s="777" t="s">
        <v>379</v>
      </c>
      <c r="AG29" s="778"/>
      <c r="AH29" s="778"/>
      <c r="AI29" s="779"/>
      <c r="AJ29" s="777"/>
      <c r="AK29" s="778"/>
      <c r="AL29" s="778"/>
      <c r="AM29" s="779"/>
      <c r="AN29" s="777" t="s">
        <v>379</v>
      </c>
      <c r="AO29" s="778"/>
      <c r="AP29" s="778"/>
      <c r="AQ29" s="779"/>
      <c r="AR29" s="777"/>
      <c r="AS29" s="778"/>
      <c r="AT29" s="778"/>
      <c r="AU29" s="779"/>
    </row>
    <row r="30" spans="1:47" ht="16.5" customHeight="1" x14ac:dyDescent="0.15">
      <c r="B30" s="108"/>
      <c r="C30" s="109"/>
      <c r="D30" s="774" t="s">
        <v>381</v>
      </c>
      <c r="E30" s="775"/>
      <c r="F30" s="775"/>
      <c r="G30" s="776"/>
      <c r="H30" s="1052"/>
      <c r="I30" s="1053"/>
      <c r="J30" s="1053"/>
      <c r="K30" s="1054"/>
      <c r="L30" s="1040"/>
      <c r="M30" s="1041"/>
      <c r="N30" s="1041"/>
      <c r="O30" s="1042"/>
      <c r="P30" s="1052"/>
      <c r="Q30" s="1053"/>
      <c r="R30" s="1053"/>
      <c r="S30" s="1054"/>
      <c r="T30" s="1040"/>
      <c r="U30" s="1041"/>
      <c r="V30" s="1041"/>
      <c r="W30" s="1042"/>
      <c r="X30" s="1052"/>
      <c r="Y30" s="1053"/>
      <c r="Z30" s="1053"/>
      <c r="AA30" s="1054"/>
      <c r="AB30" s="1040"/>
      <c r="AC30" s="1041"/>
      <c r="AD30" s="1041"/>
      <c r="AE30" s="1042"/>
      <c r="AF30" s="1052"/>
      <c r="AG30" s="1053"/>
      <c r="AH30" s="1053"/>
      <c r="AI30" s="1054"/>
      <c r="AJ30" s="1040"/>
      <c r="AK30" s="1041"/>
      <c r="AL30" s="1041"/>
      <c r="AM30" s="1042"/>
      <c r="AN30" s="1052"/>
      <c r="AO30" s="1053"/>
      <c r="AP30" s="1053"/>
      <c r="AQ30" s="1054"/>
      <c r="AR30" s="1040"/>
      <c r="AS30" s="1041"/>
      <c r="AT30" s="1041"/>
      <c r="AU30" s="1042"/>
    </row>
    <row r="31" spans="1:47" ht="16.5" customHeight="1" x14ac:dyDescent="0.15">
      <c r="B31" s="1036" t="s">
        <v>87</v>
      </c>
      <c r="C31" s="1037"/>
      <c r="D31" s="777"/>
      <c r="E31" s="778"/>
      <c r="F31" s="778"/>
      <c r="G31" s="779"/>
      <c r="H31" s="1055"/>
      <c r="I31" s="1056"/>
      <c r="J31" s="1056"/>
      <c r="K31" s="1057"/>
      <c r="L31" s="1043"/>
      <c r="M31" s="1044"/>
      <c r="N31" s="1044"/>
      <c r="O31" s="1045"/>
      <c r="P31" s="1055"/>
      <c r="Q31" s="1056"/>
      <c r="R31" s="1056"/>
      <c r="S31" s="1057"/>
      <c r="T31" s="1043"/>
      <c r="U31" s="1044"/>
      <c r="V31" s="1044"/>
      <c r="W31" s="1045"/>
      <c r="X31" s="1055"/>
      <c r="Y31" s="1056"/>
      <c r="Z31" s="1056"/>
      <c r="AA31" s="1057"/>
      <c r="AB31" s="1043"/>
      <c r="AC31" s="1044"/>
      <c r="AD31" s="1044"/>
      <c r="AE31" s="1045"/>
      <c r="AF31" s="1055"/>
      <c r="AG31" s="1056"/>
      <c r="AH31" s="1056"/>
      <c r="AI31" s="1057"/>
      <c r="AJ31" s="1043"/>
      <c r="AK31" s="1044"/>
      <c r="AL31" s="1044"/>
      <c r="AM31" s="1045"/>
      <c r="AN31" s="1055"/>
      <c r="AO31" s="1056"/>
      <c r="AP31" s="1056"/>
      <c r="AQ31" s="1057"/>
      <c r="AR31" s="1043"/>
      <c r="AS31" s="1044"/>
      <c r="AT31" s="1044"/>
      <c r="AU31" s="1045"/>
    </row>
    <row r="32" spans="1:47" ht="16.5" customHeight="1" x14ac:dyDescent="0.15">
      <c r="B32" s="1036"/>
      <c r="C32" s="1037"/>
      <c r="D32" s="774" t="s">
        <v>382</v>
      </c>
      <c r="E32" s="775"/>
      <c r="F32" s="775"/>
      <c r="G32" s="776"/>
      <c r="H32" s="1040"/>
      <c r="I32" s="1041"/>
      <c r="J32" s="1041"/>
      <c r="K32" s="1042"/>
      <c r="L32" s="1046"/>
      <c r="M32" s="1047"/>
      <c r="N32" s="1047"/>
      <c r="O32" s="1048"/>
      <c r="P32" s="1040"/>
      <c r="Q32" s="1041"/>
      <c r="R32" s="1041"/>
      <c r="S32" s="1042"/>
      <c r="T32" s="1046"/>
      <c r="U32" s="1047"/>
      <c r="V32" s="1047"/>
      <c r="W32" s="1048"/>
      <c r="X32" s="1040"/>
      <c r="Y32" s="1041"/>
      <c r="Z32" s="1041"/>
      <c r="AA32" s="1042"/>
      <c r="AB32" s="1046"/>
      <c r="AC32" s="1047"/>
      <c r="AD32" s="1047"/>
      <c r="AE32" s="1048"/>
      <c r="AF32" s="1040"/>
      <c r="AG32" s="1041"/>
      <c r="AH32" s="1041"/>
      <c r="AI32" s="1042"/>
      <c r="AJ32" s="1046"/>
      <c r="AK32" s="1047"/>
      <c r="AL32" s="1047"/>
      <c r="AM32" s="1048"/>
      <c r="AN32" s="1040"/>
      <c r="AO32" s="1041"/>
      <c r="AP32" s="1041"/>
      <c r="AQ32" s="1042"/>
      <c r="AR32" s="1046"/>
      <c r="AS32" s="1047"/>
      <c r="AT32" s="1047"/>
      <c r="AU32" s="1048"/>
    </row>
    <row r="33" spans="2:47" ht="16.5" customHeight="1" x14ac:dyDescent="0.15">
      <c r="B33" s="1036"/>
      <c r="C33" s="1037"/>
      <c r="D33" s="777" t="s">
        <v>83</v>
      </c>
      <c r="E33" s="778"/>
      <c r="F33" s="778"/>
      <c r="G33" s="779"/>
      <c r="H33" s="1043"/>
      <c r="I33" s="1044"/>
      <c r="J33" s="1044"/>
      <c r="K33" s="1045"/>
      <c r="L33" s="1049"/>
      <c r="M33" s="1050"/>
      <c r="N33" s="1050"/>
      <c r="O33" s="1051"/>
      <c r="P33" s="1043"/>
      <c r="Q33" s="1044"/>
      <c r="R33" s="1044"/>
      <c r="S33" s="1045"/>
      <c r="T33" s="1049"/>
      <c r="U33" s="1050"/>
      <c r="V33" s="1050"/>
      <c r="W33" s="1051"/>
      <c r="X33" s="1043"/>
      <c r="Y33" s="1044"/>
      <c r="Z33" s="1044"/>
      <c r="AA33" s="1045"/>
      <c r="AB33" s="1049"/>
      <c r="AC33" s="1050"/>
      <c r="AD33" s="1050"/>
      <c r="AE33" s="1051"/>
      <c r="AF33" s="1043"/>
      <c r="AG33" s="1044"/>
      <c r="AH33" s="1044"/>
      <c r="AI33" s="1045"/>
      <c r="AJ33" s="1049"/>
      <c r="AK33" s="1050"/>
      <c r="AL33" s="1050"/>
      <c r="AM33" s="1051"/>
      <c r="AN33" s="1043"/>
      <c r="AO33" s="1044"/>
      <c r="AP33" s="1044"/>
      <c r="AQ33" s="1045"/>
      <c r="AR33" s="1049"/>
      <c r="AS33" s="1050"/>
      <c r="AT33" s="1050"/>
      <c r="AU33" s="1051"/>
    </row>
    <row r="34" spans="2:47" ht="16.5" customHeight="1" x14ac:dyDescent="0.15">
      <c r="B34" s="1036"/>
      <c r="C34" s="1037"/>
      <c r="D34" s="774" t="s">
        <v>84</v>
      </c>
      <c r="E34" s="775"/>
      <c r="F34" s="775"/>
      <c r="G34" s="776"/>
      <c r="H34" s="1052"/>
      <c r="I34" s="1053"/>
      <c r="J34" s="1053"/>
      <c r="K34" s="1054"/>
      <c r="L34" s="1040"/>
      <c r="M34" s="1041"/>
      <c r="N34" s="1041"/>
      <c r="O34" s="1042"/>
      <c r="P34" s="1052"/>
      <c r="Q34" s="1053"/>
      <c r="R34" s="1053"/>
      <c r="S34" s="1054"/>
      <c r="T34" s="1040"/>
      <c r="U34" s="1041"/>
      <c r="V34" s="1041"/>
      <c r="W34" s="1042"/>
      <c r="X34" s="1052"/>
      <c r="Y34" s="1053"/>
      <c r="Z34" s="1053"/>
      <c r="AA34" s="1054"/>
      <c r="AB34" s="1040"/>
      <c r="AC34" s="1041"/>
      <c r="AD34" s="1041"/>
      <c r="AE34" s="1042"/>
      <c r="AF34" s="1052"/>
      <c r="AG34" s="1053"/>
      <c r="AH34" s="1053"/>
      <c r="AI34" s="1054"/>
      <c r="AJ34" s="1040"/>
      <c r="AK34" s="1041"/>
      <c r="AL34" s="1041"/>
      <c r="AM34" s="1042"/>
      <c r="AN34" s="1052"/>
      <c r="AO34" s="1053"/>
      <c r="AP34" s="1053"/>
      <c r="AQ34" s="1054"/>
      <c r="AR34" s="1040"/>
      <c r="AS34" s="1041"/>
      <c r="AT34" s="1041"/>
      <c r="AU34" s="1042"/>
    </row>
    <row r="35" spans="2:47" ht="16.5" customHeight="1" x14ac:dyDescent="0.15">
      <c r="B35" s="110"/>
      <c r="C35" s="111"/>
      <c r="D35" s="777" t="s">
        <v>83</v>
      </c>
      <c r="E35" s="778"/>
      <c r="F35" s="778"/>
      <c r="G35" s="779"/>
      <c r="H35" s="1055"/>
      <c r="I35" s="1056"/>
      <c r="J35" s="1056"/>
      <c r="K35" s="1057"/>
      <c r="L35" s="1043"/>
      <c r="M35" s="1044"/>
      <c r="N35" s="1044"/>
      <c r="O35" s="1045"/>
      <c r="P35" s="1055"/>
      <c r="Q35" s="1056"/>
      <c r="R35" s="1056"/>
      <c r="S35" s="1057"/>
      <c r="T35" s="1043"/>
      <c r="U35" s="1044"/>
      <c r="V35" s="1044"/>
      <c r="W35" s="1045"/>
      <c r="X35" s="1055"/>
      <c r="Y35" s="1056"/>
      <c r="Z35" s="1056"/>
      <c r="AA35" s="1057"/>
      <c r="AB35" s="1043"/>
      <c r="AC35" s="1044"/>
      <c r="AD35" s="1044"/>
      <c r="AE35" s="1045"/>
      <c r="AF35" s="1055"/>
      <c r="AG35" s="1056"/>
      <c r="AH35" s="1056"/>
      <c r="AI35" s="1057"/>
      <c r="AJ35" s="1043"/>
      <c r="AK35" s="1044"/>
      <c r="AL35" s="1044"/>
      <c r="AM35" s="1045"/>
      <c r="AN35" s="1055"/>
      <c r="AO35" s="1056"/>
      <c r="AP35" s="1056"/>
      <c r="AQ35" s="1057"/>
      <c r="AR35" s="1043"/>
      <c r="AS35" s="1044"/>
      <c r="AT35" s="1044"/>
      <c r="AU35" s="1045"/>
    </row>
    <row r="36" spans="2:47" ht="16.5" customHeight="1" x14ac:dyDescent="0.15">
      <c r="B36" s="113"/>
      <c r="C36" s="115"/>
      <c r="D36" s="774" t="s">
        <v>381</v>
      </c>
      <c r="E36" s="775"/>
      <c r="F36" s="775"/>
      <c r="G36" s="776"/>
      <c r="H36" s="1052"/>
      <c r="I36" s="1053"/>
      <c r="J36" s="1053"/>
      <c r="K36" s="1054"/>
      <c r="L36" s="1040"/>
      <c r="M36" s="1041"/>
      <c r="N36" s="1041"/>
      <c r="O36" s="1042"/>
      <c r="P36" s="1052"/>
      <c r="Q36" s="1053"/>
      <c r="R36" s="1053"/>
      <c r="S36" s="1054"/>
      <c r="T36" s="1040"/>
      <c r="U36" s="1041"/>
      <c r="V36" s="1041"/>
      <c r="W36" s="1042"/>
      <c r="X36" s="1052"/>
      <c r="Y36" s="1053"/>
      <c r="Z36" s="1053"/>
      <c r="AA36" s="1054"/>
      <c r="AB36" s="1040"/>
      <c r="AC36" s="1041"/>
      <c r="AD36" s="1041"/>
      <c r="AE36" s="1042"/>
      <c r="AF36" s="1052"/>
      <c r="AG36" s="1053"/>
      <c r="AH36" s="1053"/>
      <c r="AI36" s="1054"/>
      <c r="AJ36" s="1040"/>
      <c r="AK36" s="1041"/>
      <c r="AL36" s="1041"/>
      <c r="AM36" s="1042"/>
      <c r="AN36" s="1052"/>
      <c r="AO36" s="1053"/>
      <c r="AP36" s="1053"/>
      <c r="AQ36" s="1054"/>
      <c r="AR36" s="1040"/>
      <c r="AS36" s="1041"/>
      <c r="AT36" s="1041"/>
      <c r="AU36" s="1042"/>
    </row>
    <row r="37" spans="2:47" ht="16.5" customHeight="1" x14ac:dyDescent="0.15">
      <c r="B37" s="1072" t="s">
        <v>86</v>
      </c>
      <c r="C37" s="1073"/>
      <c r="D37" s="777"/>
      <c r="E37" s="778"/>
      <c r="F37" s="778"/>
      <c r="G37" s="779"/>
      <c r="H37" s="1055"/>
      <c r="I37" s="1056"/>
      <c r="J37" s="1056"/>
      <c r="K37" s="1057"/>
      <c r="L37" s="1043"/>
      <c r="M37" s="1044"/>
      <c r="N37" s="1044"/>
      <c r="O37" s="1045"/>
      <c r="P37" s="1055"/>
      <c r="Q37" s="1056"/>
      <c r="R37" s="1056"/>
      <c r="S37" s="1057"/>
      <c r="T37" s="1043"/>
      <c r="U37" s="1044"/>
      <c r="V37" s="1044"/>
      <c r="W37" s="1045"/>
      <c r="X37" s="1055"/>
      <c r="Y37" s="1056"/>
      <c r="Z37" s="1056"/>
      <c r="AA37" s="1057"/>
      <c r="AB37" s="1043"/>
      <c r="AC37" s="1044"/>
      <c r="AD37" s="1044"/>
      <c r="AE37" s="1045"/>
      <c r="AF37" s="1055"/>
      <c r="AG37" s="1056"/>
      <c r="AH37" s="1056"/>
      <c r="AI37" s="1057"/>
      <c r="AJ37" s="1043"/>
      <c r="AK37" s="1044"/>
      <c r="AL37" s="1044"/>
      <c r="AM37" s="1045"/>
      <c r="AN37" s="1055"/>
      <c r="AO37" s="1056"/>
      <c r="AP37" s="1056"/>
      <c r="AQ37" s="1057"/>
      <c r="AR37" s="1043"/>
      <c r="AS37" s="1044"/>
      <c r="AT37" s="1044"/>
      <c r="AU37" s="1045"/>
    </row>
    <row r="38" spans="2:47" ht="16.5" customHeight="1" x14ac:dyDescent="0.15">
      <c r="B38" s="1072"/>
      <c r="C38" s="1073"/>
      <c r="D38" s="774" t="s">
        <v>382</v>
      </c>
      <c r="E38" s="775"/>
      <c r="F38" s="775"/>
      <c r="G38" s="776"/>
      <c r="H38" s="1040"/>
      <c r="I38" s="1041"/>
      <c r="J38" s="1041"/>
      <c r="K38" s="1042"/>
      <c r="L38" s="1046"/>
      <c r="M38" s="1047"/>
      <c r="N38" s="1047"/>
      <c r="O38" s="1048"/>
      <c r="P38" s="1040"/>
      <c r="Q38" s="1041"/>
      <c r="R38" s="1041"/>
      <c r="S38" s="1042"/>
      <c r="T38" s="1046"/>
      <c r="U38" s="1047"/>
      <c r="V38" s="1047"/>
      <c r="W38" s="1048"/>
      <c r="X38" s="1040"/>
      <c r="Y38" s="1041"/>
      <c r="Z38" s="1041"/>
      <c r="AA38" s="1042"/>
      <c r="AB38" s="1046"/>
      <c r="AC38" s="1047"/>
      <c r="AD38" s="1047"/>
      <c r="AE38" s="1048"/>
      <c r="AF38" s="1040"/>
      <c r="AG38" s="1041"/>
      <c r="AH38" s="1041"/>
      <c r="AI38" s="1042"/>
      <c r="AJ38" s="1046"/>
      <c r="AK38" s="1047"/>
      <c r="AL38" s="1047"/>
      <c r="AM38" s="1048"/>
      <c r="AN38" s="1040"/>
      <c r="AO38" s="1041"/>
      <c r="AP38" s="1041"/>
      <c r="AQ38" s="1042"/>
      <c r="AR38" s="1046"/>
      <c r="AS38" s="1047"/>
      <c r="AT38" s="1047"/>
      <c r="AU38" s="1048"/>
    </row>
    <row r="39" spans="2:47" ht="16.5" customHeight="1" x14ac:dyDescent="0.15">
      <c r="B39" s="1072"/>
      <c r="C39" s="1073"/>
      <c r="D39" s="777" t="s">
        <v>83</v>
      </c>
      <c r="E39" s="778"/>
      <c r="F39" s="778"/>
      <c r="G39" s="779"/>
      <c r="H39" s="1043"/>
      <c r="I39" s="1044"/>
      <c r="J39" s="1044"/>
      <c r="K39" s="1045"/>
      <c r="L39" s="1049"/>
      <c r="M39" s="1050"/>
      <c r="N39" s="1050"/>
      <c r="O39" s="1051"/>
      <c r="P39" s="1043"/>
      <c r="Q39" s="1044"/>
      <c r="R39" s="1044"/>
      <c r="S39" s="1045"/>
      <c r="T39" s="1049"/>
      <c r="U39" s="1050"/>
      <c r="V39" s="1050"/>
      <c r="W39" s="1051"/>
      <c r="X39" s="1043"/>
      <c r="Y39" s="1044"/>
      <c r="Z39" s="1044"/>
      <c r="AA39" s="1045"/>
      <c r="AB39" s="1049"/>
      <c r="AC39" s="1050"/>
      <c r="AD39" s="1050"/>
      <c r="AE39" s="1051"/>
      <c r="AF39" s="1043"/>
      <c r="AG39" s="1044"/>
      <c r="AH39" s="1044"/>
      <c r="AI39" s="1045"/>
      <c r="AJ39" s="1049"/>
      <c r="AK39" s="1050"/>
      <c r="AL39" s="1050"/>
      <c r="AM39" s="1051"/>
      <c r="AN39" s="1043"/>
      <c r="AO39" s="1044"/>
      <c r="AP39" s="1044"/>
      <c r="AQ39" s="1045"/>
      <c r="AR39" s="1049"/>
      <c r="AS39" s="1050"/>
      <c r="AT39" s="1050"/>
      <c r="AU39" s="1051"/>
    </row>
    <row r="40" spans="2:47" ht="16.5" customHeight="1" x14ac:dyDescent="0.15">
      <c r="B40" s="1072"/>
      <c r="C40" s="1073"/>
      <c r="D40" s="774" t="s">
        <v>84</v>
      </c>
      <c r="E40" s="775"/>
      <c r="F40" s="775"/>
      <c r="G40" s="776"/>
      <c r="H40" s="1052"/>
      <c r="I40" s="1053"/>
      <c r="J40" s="1053"/>
      <c r="K40" s="1054"/>
      <c r="L40" s="1040"/>
      <c r="M40" s="1041"/>
      <c r="N40" s="1041"/>
      <c r="O40" s="1042"/>
      <c r="P40" s="1052"/>
      <c r="Q40" s="1053"/>
      <c r="R40" s="1053"/>
      <c r="S40" s="1054"/>
      <c r="T40" s="1040"/>
      <c r="U40" s="1041"/>
      <c r="V40" s="1041"/>
      <c r="W40" s="1042"/>
      <c r="X40" s="1052"/>
      <c r="Y40" s="1053"/>
      <c r="Z40" s="1053"/>
      <c r="AA40" s="1054"/>
      <c r="AB40" s="1040"/>
      <c r="AC40" s="1041"/>
      <c r="AD40" s="1041"/>
      <c r="AE40" s="1042"/>
      <c r="AF40" s="1052"/>
      <c r="AG40" s="1053"/>
      <c r="AH40" s="1053"/>
      <c r="AI40" s="1054"/>
      <c r="AJ40" s="1040"/>
      <c r="AK40" s="1041"/>
      <c r="AL40" s="1041"/>
      <c r="AM40" s="1042"/>
      <c r="AN40" s="1052"/>
      <c r="AO40" s="1053"/>
      <c r="AP40" s="1053"/>
      <c r="AQ40" s="1054"/>
      <c r="AR40" s="1040"/>
      <c r="AS40" s="1041"/>
      <c r="AT40" s="1041"/>
      <c r="AU40" s="1042"/>
    </row>
    <row r="41" spans="2:47" ht="16.5" customHeight="1" x14ac:dyDescent="0.15">
      <c r="B41" s="116"/>
      <c r="C41" s="118"/>
      <c r="D41" s="777" t="s">
        <v>83</v>
      </c>
      <c r="E41" s="778"/>
      <c r="F41" s="778"/>
      <c r="G41" s="779"/>
      <c r="H41" s="1055"/>
      <c r="I41" s="1056"/>
      <c r="J41" s="1056"/>
      <c r="K41" s="1057"/>
      <c r="L41" s="1043"/>
      <c r="M41" s="1044"/>
      <c r="N41" s="1044"/>
      <c r="O41" s="1045"/>
      <c r="P41" s="1055"/>
      <c r="Q41" s="1056"/>
      <c r="R41" s="1056"/>
      <c r="S41" s="1057"/>
      <c r="T41" s="1043"/>
      <c r="U41" s="1044"/>
      <c r="V41" s="1044"/>
      <c r="W41" s="1045"/>
      <c r="X41" s="1055"/>
      <c r="Y41" s="1056"/>
      <c r="Z41" s="1056"/>
      <c r="AA41" s="1057"/>
      <c r="AB41" s="1043"/>
      <c r="AC41" s="1044"/>
      <c r="AD41" s="1044"/>
      <c r="AE41" s="1045"/>
      <c r="AF41" s="1055"/>
      <c r="AG41" s="1056"/>
      <c r="AH41" s="1056"/>
      <c r="AI41" s="1057"/>
      <c r="AJ41" s="1043"/>
      <c r="AK41" s="1044"/>
      <c r="AL41" s="1044"/>
      <c r="AM41" s="1045"/>
      <c r="AN41" s="1055"/>
      <c r="AO41" s="1056"/>
      <c r="AP41" s="1056"/>
      <c r="AQ41" s="1057"/>
      <c r="AR41" s="1043"/>
      <c r="AS41" s="1044"/>
      <c r="AT41" s="1044"/>
      <c r="AU41" s="1045"/>
    </row>
    <row r="42" spans="2:47" ht="16.5" customHeight="1" x14ac:dyDescent="0.15">
      <c r="B42" s="1034" t="s">
        <v>384</v>
      </c>
      <c r="C42" s="1035"/>
      <c r="D42" s="774" t="s">
        <v>381</v>
      </c>
      <c r="E42" s="775"/>
      <c r="F42" s="775"/>
      <c r="G42" s="776"/>
      <c r="H42" s="1052"/>
      <c r="I42" s="1053"/>
      <c r="J42" s="1053"/>
      <c r="K42" s="1054"/>
      <c r="L42" s="1040"/>
      <c r="M42" s="1041"/>
      <c r="N42" s="1041"/>
      <c r="O42" s="1042"/>
      <c r="P42" s="1052"/>
      <c r="Q42" s="1053"/>
      <c r="R42" s="1053"/>
      <c r="S42" s="1054"/>
      <c r="T42" s="1040"/>
      <c r="U42" s="1041"/>
      <c r="V42" s="1041"/>
      <c r="W42" s="1042"/>
      <c r="X42" s="1052"/>
      <c r="Y42" s="1053"/>
      <c r="Z42" s="1053"/>
      <c r="AA42" s="1054"/>
      <c r="AB42" s="1040"/>
      <c r="AC42" s="1041"/>
      <c r="AD42" s="1041"/>
      <c r="AE42" s="1042"/>
      <c r="AF42" s="1052"/>
      <c r="AG42" s="1053"/>
      <c r="AH42" s="1053"/>
      <c r="AI42" s="1054"/>
      <c r="AJ42" s="1040"/>
      <c r="AK42" s="1041"/>
      <c r="AL42" s="1041"/>
      <c r="AM42" s="1042"/>
      <c r="AN42" s="1052"/>
      <c r="AO42" s="1053"/>
      <c r="AP42" s="1053"/>
      <c r="AQ42" s="1054"/>
      <c r="AR42" s="1040"/>
      <c r="AS42" s="1041"/>
      <c r="AT42" s="1041"/>
      <c r="AU42" s="1042"/>
    </row>
    <row r="43" spans="2:47" ht="16.5" customHeight="1" x14ac:dyDescent="0.15">
      <c r="B43" s="1036"/>
      <c r="C43" s="1037"/>
      <c r="D43" s="777"/>
      <c r="E43" s="778"/>
      <c r="F43" s="778"/>
      <c r="G43" s="779"/>
      <c r="H43" s="1055"/>
      <c r="I43" s="1056"/>
      <c r="J43" s="1056"/>
      <c r="K43" s="1057"/>
      <c r="L43" s="1043"/>
      <c r="M43" s="1044"/>
      <c r="N43" s="1044"/>
      <c r="O43" s="1045"/>
      <c r="P43" s="1055"/>
      <c r="Q43" s="1056"/>
      <c r="R43" s="1056"/>
      <c r="S43" s="1057"/>
      <c r="T43" s="1043"/>
      <c r="U43" s="1044"/>
      <c r="V43" s="1044"/>
      <c r="W43" s="1045"/>
      <c r="X43" s="1055"/>
      <c r="Y43" s="1056"/>
      <c r="Z43" s="1056"/>
      <c r="AA43" s="1057"/>
      <c r="AB43" s="1043"/>
      <c r="AC43" s="1044"/>
      <c r="AD43" s="1044"/>
      <c r="AE43" s="1045"/>
      <c r="AF43" s="1055"/>
      <c r="AG43" s="1056"/>
      <c r="AH43" s="1056"/>
      <c r="AI43" s="1057"/>
      <c r="AJ43" s="1043"/>
      <c r="AK43" s="1044"/>
      <c r="AL43" s="1044"/>
      <c r="AM43" s="1045"/>
      <c r="AN43" s="1055"/>
      <c r="AO43" s="1056"/>
      <c r="AP43" s="1056"/>
      <c r="AQ43" s="1057"/>
      <c r="AR43" s="1043"/>
      <c r="AS43" s="1044"/>
      <c r="AT43" s="1044"/>
      <c r="AU43" s="1045"/>
    </row>
    <row r="44" spans="2:47" ht="16.5" customHeight="1" x14ac:dyDescent="0.15">
      <c r="B44" s="1036"/>
      <c r="C44" s="1037"/>
      <c r="D44" s="774" t="s">
        <v>382</v>
      </c>
      <c r="E44" s="775"/>
      <c r="F44" s="775"/>
      <c r="G44" s="776"/>
      <c r="H44" s="1040"/>
      <c r="I44" s="1041"/>
      <c r="J44" s="1041"/>
      <c r="K44" s="1042"/>
      <c r="L44" s="1046"/>
      <c r="M44" s="1047"/>
      <c r="N44" s="1047"/>
      <c r="O44" s="1048"/>
      <c r="P44" s="1040"/>
      <c r="Q44" s="1041"/>
      <c r="R44" s="1041"/>
      <c r="S44" s="1042"/>
      <c r="T44" s="1046"/>
      <c r="U44" s="1047"/>
      <c r="V44" s="1047"/>
      <c r="W44" s="1048"/>
      <c r="X44" s="1040"/>
      <c r="Y44" s="1041"/>
      <c r="Z44" s="1041"/>
      <c r="AA44" s="1042"/>
      <c r="AB44" s="1046"/>
      <c r="AC44" s="1047"/>
      <c r="AD44" s="1047"/>
      <c r="AE44" s="1048"/>
      <c r="AF44" s="1040"/>
      <c r="AG44" s="1041"/>
      <c r="AH44" s="1041"/>
      <c r="AI44" s="1042"/>
      <c r="AJ44" s="1046"/>
      <c r="AK44" s="1047"/>
      <c r="AL44" s="1047"/>
      <c r="AM44" s="1048"/>
      <c r="AN44" s="1040"/>
      <c r="AO44" s="1041"/>
      <c r="AP44" s="1041"/>
      <c r="AQ44" s="1042"/>
      <c r="AR44" s="1046"/>
      <c r="AS44" s="1047"/>
      <c r="AT44" s="1047"/>
      <c r="AU44" s="1048"/>
    </row>
    <row r="45" spans="2:47" ht="16.5" customHeight="1" x14ac:dyDescent="0.15">
      <c r="B45" s="1036"/>
      <c r="C45" s="1037"/>
      <c r="D45" s="777" t="s">
        <v>83</v>
      </c>
      <c r="E45" s="778"/>
      <c r="F45" s="778"/>
      <c r="G45" s="779"/>
      <c r="H45" s="1043"/>
      <c r="I45" s="1044"/>
      <c r="J45" s="1044"/>
      <c r="K45" s="1045"/>
      <c r="L45" s="1049"/>
      <c r="M45" s="1050"/>
      <c r="N45" s="1050"/>
      <c r="O45" s="1051"/>
      <c r="P45" s="1043"/>
      <c r="Q45" s="1044"/>
      <c r="R45" s="1044"/>
      <c r="S45" s="1045"/>
      <c r="T45" s="1049"/>
      <c r="U45" s="1050"/>
      <c r="V45" s="1050"/>
      <c r="W45" s="1051"/>
      <c r="X45" s="1043"/>
      <c r="Y45" s="1044"/>
      <c r="Z45" s="1044"/>
      <c r="AA45" s="1045"/>
      <c r="AB45" s="1049"/>
      <c r="AC45" s="1050"/>
      <c r="AD45" s="1050"/>
      <c r="AE45" s="1051"/>
      <c r="AF45" s="1043"/>
      <c r="AG45" s="1044"/>
      <c r="AH45" s="1044"/>
      <c r="AI45" s="1045"/>
      <c r="AJ45" s="1049"/>
      <c r="AK45" s="1050"/>
      <c r="AL45" s="1050"/>
      <c r="AM45" s="1051"/>
      <c r="AN45" s="1043"/>
      <c r="AO45" s="1044"/>
      <c r="AP45" s="1044"/>
      <c r="AQ45" s="1045"/>
      <c r="AR45" s="1049"/>
      <c r="AS45" s="1050"/>
      <c r="AT45" s="1050"/>
      <c r="AU45" s="1051"/>
    </row>
    <row r="46" spans="2:47" ht="16.5" customHeight="1" x14ac:dyDescent="0.15">
      <c r="B46" s="1036"/>
      <c r="C46" s="1037"/>
      <c r="D46" s="774" t="s">
        <v>84</v>
      </c>
      <c r="E46" s="775"/>
      <c r="F46" s="775"/>
      <c r="G46" s="776"/>
      <c r="H46" s="1052"/>
      <c r="I46" s="1053"/>
      <c r="J46" s="1053"/>
      <c r="K46" s="1054"/>
      <c r="L46" s="1040"/>
      <c r="M46" s="1041"/>
      <c r="N46" s="1041"/>
      <c r="O46" s="1042"/>
      <c r="P46" s="1052"/>
      <c r="Q46" s="1053"/>
      <c r="R46" s="1053"/>
      <c r="S46" s="1054"/>
      <c r="T46" s="1040"/>
      <c r="U46" s="1041"/>
      <c r="V46" s="1041"/>
      <c r="W46" s="1042"/>
      <c r="X46" s="1052"/>
      <c r="Y46" s="1053"/>
      <c r="Z46" s="1053"/>
      <c r="AA46" s="1054"/>
      <c r="AB46" s="1040"/>
      <c r="AC46" s="1041"/>
      <c r="AD46" s="1041"/>
      <c r="AE46" s="1042"/>
      <c r="AF46" s="1052"/>
      <c r="AG46" s="1053"/>
      <c r="AH46" s="1053"/>
      <c r="AI46" s="1054"/>
      <c r="AJ46" s="1040"/>
      <c r="AK46" s="1041"/>
      <c r="AL46" s="1041"/>
      <c r="AM46" s="1042"/>
      <c r="AN46" s="1052"/>
      <c r="AO46" s="1053"/>
      <c r="AP46" s="1053"/>
      <c r="AQ46" s="1054"/>
      <c r="AR46" s="1040"/>
      <c r="AS46" s="1041"/>
      <c r="AT46" s="1041"/>
      <c r="AU46" s="1042"/>
    </row>
    <row r="47" spans="2:47" ht="16.5" customHeight="1" x14ac:dyDescent="0.15">
      <c r="B47" s="1038"/>
      <c r="C47" s="1039"/>
      <c r="D47" s="777" t="s">
        <v>83</v>
      </c>
      <c r="E47" s="778"/>
      <c r="F47" s="778"/>
      <c r="G47" s="779"/>
      <c r="H47" s="1055"/>
      <c r="I47" s="1056"/>
      <c r="J47" s="1056"/>
      <c r="K47" s="1057"/>
      <c r="L47" s="1043"/>
      <c r="M47" s="1044"/>
      <c r="N47" s="1044"/>
      <c r="O47" s="1045"/>
      <c r="P47" s="1055"/>
      <c r="Q47" s="1056"/>
      <c r="R47" s="1056"/>
      <c r="S47" s="1057"/>
      <c r="T47" s="1043"/>
      <c r="U47" s="1044"/>
      <c r="V47" s="1044"/>
      <c r="W47" s="1045"/>
      <c r="X47" s="1055"/>
      <c r="Y47" s="1056"/>
      <c r="Z47" s="1056"/>
      <c r="AA47" s="1057"/>
      <c r="AB47" s="1043"/>
      <c r="AC47" s="1044"/>
      <c r="AD47" s="1044"/>
      <c r="AE47" s="1045"/>
      <c r="AF47" s="1055"/>
      <c r="AG47" s="1056"/>
      <c r="AH47" s="1056"/>
      <c r="AI47" s="1057"/>
      <c r="AJ47" s="1043"/>
      <c r="AK47" s="1044"/>
      <c r="AL47" s="1044"/>
      <c r="AM47" s="1045"/>
      <c r="AN47" s="1055"/>
      <c r="AO47" s="1056"/>
      <c r="AP47" s="1056"/>
      <c r="AQ47" s="1057"/>
      <c r="AR47" s="1043"/>
      <c r="AS47" s="1044"/>
      <c r="AT47" s="1044"/>
      <c r="AU47" s="1045"/>
    </row>
    <row r="48" spans="2:47" ht="16.5" customHeight="1" x14ac:dyDescent="0.15">
      <c r="B48" s="113"/>
      <c r="C48" s="115"/>
      <c r="D48" s="774" t="s">
        <v>381</v>
      </c>
      <c r="E48" s="775"/>
      <c r="F48" s="775"/>
      <c r="G48" s="776"/>
      <c r="H48" s="1028">
        <f>H30+H36+H42</f>
        <v>0</v>
      </c>
      <c r="I48" s="1029"/>
      <c r="J48" s="1029"/>
      <c r="K48" s="1030"/>
      <c r="L48" s="1016">
        <f>L30+L36+L42</f>
        <v>0</v>
      </c>
      <c r="M48" s="1017"/>
      <c r="N48" s="1017"/>
      <c r="O48" s="1018"/>
      <c r="P48" s="1028">
        <f>P30+P36+P42</f>
        <v>0</v>
      </c>
      <c r="Q48" s="1029"/>
      <c r="R48" s="1029"/>
      <c r="S48" s="1030"/>
      <c r="T48" s="1016">
        <f>T30+T36+T42</f>
        <v>0</v>
      </c>
      <c r="U48" s="1017"/>
      <c r="V48" s="1017"/>
      <c r="W48" s="1018"/>
      <c r="X48" s="1028">
        <f>X30+X36+X42</f>
        <v>0</v>
      </c>
      <c r="Y48" s="1029"/>
      <c r="Z48" s="1029"/>
      <c r="AA48" s="1030"/>
      <c r="AB48" s="1016">
        <f>AB30+AB36+AB42</f>
        <v>0</v>
      </c>
      <c r="AC48" s="1017"/>
      <c r="AD48" s="1017"/>
      <c r="AE48" s="1018"/>
      <c r="AF48" s="1028">
        <f>AF30+AF36+AF42</f>
        <v>0</v>
      </c>
      <c r="AG48" s="1029"/>
      <c r="AH48" s="1029"/>
      <c r="AI48" s="1030"/>
      <c r="AJ48" s="1016">
        <f>AJ30+AJ36+AJ42</f>
        <v>0</v>
      </c>
      <c r="AK48" s="1017"/>
      <c r="AL48" s="1017"/>
      <c r="AM48" s="1018"/>
      <c r="AN48" s="1028">
        <f>AN30+AN36+AN42</f>
        <v>0</v>
      </c>
      <c r="AO48" s="1029"/>
      <c r="AP48" s="1029"/>
      <c r="AQ48" s="1030"/>
      <c r="AR48" s="1016">
        <f>AR30+AR36+AR42</f>
        <v>0</v>
      </c>
      <c r="AS48" s="1017"/>
      <c r="AT48" s="1017"/>
      <c r="AU48" s="1018"/>
    </row>
    <row r="49" spans="2:47" ht="16.5" customHeight="1" x14ac:dyDescent="0.15">
      <c r="B49" s="1072" t="s">
        <v>85</v>
      </c>
      <c r="C49" s="1073"/>
      <c r="D49" s="777"/>
      <c r="E49" s="778"/>
      <c r="F49" s="778"/>
      <c r="G49" s="779"/>
      <c r="H49" s="1031">
        <f>H31+H37+H43</f>
        <v>0</v>
      </c>
      <c r="I49" s="1032"/>
      <c r="J49" s="1032"/>
      <c r="K49" s="1033"/>
      <c r="L49" s="1019"/>
      <c r="M49" s="1020"/>
      <c r="N49" s="1020"/>
      <c r="O49" s="1021"/>
      <c r="P49" s="1031">
        <f>P31+P37+P43</f>
        <v>0</v>
      </c>
      <c r="Q49" s="1032"/>
      <c r="R49" s="1032"/>
      <c r="S49" s="1033"/>
      <c r="T49" s="1019"/>
      <c r="U49" s="1020"/>
      <c r="V49" s="1020"/>
      <c r="W49" s="1021"/>
      <c r="X49" s="1031">
        <f>X31+X37+X43</f>
        <v>0</v>
      </c>
      <c r="Y49" s="1032"/>
      <c r="Z49" s="1032"/>
      <c r="AA49" s="1033"/>
      <c r="AB49" s="1019"/>
      <c r="AC49" s="1020"/>
      <c r="AD49" s="1020"/>
      <c r="AE49" s="1021"/>
      <c r="AF49" s="1031">
        <f>AF31+AF37+AF43</f>
        <v>0</v>
      </c>
      <c r="AG49" s="1032"/>
      <c r="AH49" s="1032"/>
      <c r="AI49" s="1033"/>
      <c r="AJ49" s="1019"/>
      <c r="AK49" s="1020"/>
      <c r="AL49" s="1020"/>
      <c r="AM49" s="1021"/>
      <c r="AN49" s="1031">
        <f>AN31+AN37+AN43</f>
        <v>0</v>
      </c>
      <c r="AO49" s="1032"/>
      <c r="AP49" s="1032"/>
      <c r="AQ49" s="1033"/>
      <c r="AR49" s="1019"/>
      <c r="AS49" s="1020"/>
      <c r="AT49" s="1020"/>
      <c r="AU49" s="1021"/>
    </row>
    <row r="50" spans="2:47" ht="16.5" customHeight="1" x14ac:dyDescent="0.15">
      <c r="B50" s="1072"/>
      <c r="C50" s="1073"/>
      <c r="D50" s="774" t="s">
        <v>382</v>
      </c>
      <c r="E50" s="775"/>
      <c r="F50" s="775"/>
      <c r="G50" s="776"/>
      <c r="H50" s="1016">
        <f t="shared" ref="H50:H51" si="4">H32+H38+H44</f>
        <v>0</v>
      </c>
      <c r="I50" s="1017"/>
      <c r="J50" s="1017"/>
      <c r="K50" s="1018"/>
      <c r="L50" s="1022"/>
      <c r="M50" s="1023"/>
      <c r="N50" s="1023"/>
      <c r="O50" s="1024"/>
      <c r="P50" s="1016">
        <f t="shared" ref="P50:P51" si="5">P32+P38+P44</f>
        <v>0</v>
      </c>
      <c r="Q50" s="1017"/>
      <c r="R50" s="1017"/>
      <c r="S50" s="1018"/>
      <c r="T50" s="1022"/>
      <c r="U50" s="1023"/>
      <c r="V50" s="1023"/>
      <c r="W50" s="1024"/>
      <c r="X50" s="1016">
        <f t="shared" ref="X50:X51" si="6">X32+X38+X44</f>
        <v>0</v>
      </c>
      <c r="Y50" s="1017"/>
      <c r="Z50" s="1017"/>
      <c r="AA50" s="1018"/>
      <c r="AB50" s="1022"/>
      <c r="AC50" s="1023"/>
      <c r="AD50" s="1023"/>
      <c r="AE50" s="1024"/>
      <c r="AF50" s="1016">
        <f t="shared" ref="AF50:AF51" si="7">AF32+AF38+AF44</f>
        <v>0</v>
      </c>
      <c r="AG50" s="1017"/>
      <c r="AH50" s="1017"/>
      <c r="AI50" s="1018"/>
      <c r="AJ50" s="1022"/>
      <c r="AK50" s="1023"/>
      <c r="AL50" s="1023"/>
      <c r="AM50" s="1024"/>
      <c r="AN50" s="1016">
        <f t="shared" ref="AN50:AN51" si="8">AN32+AN38+AN44</f>
        <v>0</v>
      </c>
      <c r="AO50" s="1017"/>
      <c r="AP50" s="1017"/>
      <c r="AQ50" s="1018"/>
      <c r="AR50" s="1022"/>
      <c r="AS50" s="1023"/>
      <c r="AT50" s="1023"/>
      <c r="AU50" s="1024"/>
    </row>
    <row r="51" spans="2:47" ht="16.5" customHeight="1" x14ac:dyDescent="0.15">
      <c r="B51" s="1072"/>
      <c r="C51" s="1073"/>
      <c r="D51" s="777" t="s">
        <v>83</v>
      </c>
      <c r="E51" s="778"/>
      <c r="F51" s="778"/>
      <c r="G51" s="779"/>
      <c r="H51" s="1019">
        <f t="shared" si="4"/>
        <v>0</v>
      </c>
      <c r="I51" s="1020"/>
      <c r="J51" s="1020"/>
      <c r="K51" s="1021"/>
      <c r="L51" s="1025"/>
      <c r="M51" s="1026"/>
      <c r="N51" s="1026"/>
      <c r="O51" s="1027"/>
      <c r="P51" s="1019">
        <f t="shared" si="5"/>
        <v>0</v>
      </c>
      <c r="Q51" s="1020"/>
      <c r="R51" s="1020"/>
      <c r="S51" s="1021"/>
      <c r="T51" s="1025"/>
      <c r="U51" s="1026"/>
      <c r="V51" s="1026"/>
      <c r="W51" s="1027"/>
      <c r="X51" s="1019">
        <f t="shared" si="6"/>
        <v>0</v>
      </c>
      <c r="Y51" s="1020"/>
      <c r="Z51" s="1020"/>
      <c r="AA51" s="1021"/>
      <c r="AB51" s="1025"/>
      <c r="AC51" s="1026"/>
      <c r="AD51" s="1026"/>
      <c r="AE51" s="1027"/>
      <c r="AF51" s="1019">
        <f t="shared" si="7"/>
        <v>0</v>
      </c>
      <c r="AG51" s="1020"/>
      <c r="AH51" s="1020"/>
      <c r="AI51" s="1021"/>
      <c r="AJ51" s="1025"/>
      <c r="AK51" s="1026"/>
      <c r="AL51" s="1026"/>
      <c r="AM51" s="1027"/>
      <c r="AN51" s="1019">
        <f t="shared" si="8"/>
        <v>0</v>
      </c>
      <c r="AO51" s="1020"/>
      <c r="AP51" s="1020"/>
      <c r="AQ51" s="1021"/>
      <c r="AR51" s="1025"/>
      <c r="AS51" s="1026"/>
      <c r="AT51" s="1026"/>
      <c r="AU51" s="1027"/>
    </row>
    <row r="52" spans="2:47" ht="16.5" customHeight="1" x14ac:dyDescent="0.15">
      <c r="B52" s="1072"/>
      <c r="C52" s="1073"/>
      <c r="D52" s="774" t="s">
        <v>84</v>
      </c>
      <c r="E52" s="775"/>
      <c r="F52" s="775"/>
      <c r="G52" s="776"/>
      <c r="H52" s="1028">
        <f>H34+H40+H46</f>
        <v>0</v>
      </c>
      <c r="I52" s="1029"/>
      <c r="J52" s="1029"/>
      <c r="K52" s="1030"/>
      <c r="L52" s="1016">
        <f>L34+L40+L46</f>
        <v>0</v>
      </c>
      <c r="M52" s="1017"/>
      <c r="N52" s="1017"/>
      <c r="O52" s="1018"/>
      <c r="P52" s="1028">
        <f>P34+P40+P46</f>
        <v>0</v>
      </c>
      <c r="Q52" s="1029"/>
      <c r="R52" s="1029"/>
      <c r="S52" s="1030"/>
      <c r="T52" s="1016">
        <f>T34+T40+T46</f>
        <v>0</v>
      </c>
      <c r="U52" s="1017"/>
      <c r="V52" s="1017"/>
      <c r="W52" s="1018"/>
      <c r="X52" s="1028">
        <f>X34+X40+X46</f>
        <v>0</v>
      </c>
      <c r="Y52" s="1029"/>
      <c r="Z52" s="1029"/>
      <c r="AA52" s="1030"/>
      <c r="AB52" s="1016">
        <f>AB34+AB40+AB46</f>
        <v>0</v>
      </c>
      <c r="AC52" s="1017"/>
      <c r="AD52" s="1017"/>
      <c r="AE52" s="1018"/>
      <c r="AF52" s="1028">
        <f>AF34+AF40+AF46</f>
        <v>0</v>
      </c>
      <c r="AG52" s="1029"/>
      <c r="AH52" s="1029"/>
      <c r="AI52" s="1030"/>
      <c r="AJ52" s="1016">
        <f>AJ34+AJ40+AJ46</f>
        <v>0</v>
      </c>
      <c r="AK52" s="1017"/>
      <c r="AL52" s="1017"/>
      <c r="AM52" s="1018"/>
      <c r="AN52" s="1028">
        <f>AN34+AN40+AN46</f>
        <v>0</v>
      </c>
      <c r="AO52" s="1029"/>
      <c r="AP52" s="1029"/>
      <c r="AQ52" s="1030"/>
      <c r="AR52" s="1016">
        <f>AR34+AR40+AR46</f>
        <v>0</v>
      </c>
      <c r="AS52" s="1017"/>
      <c r="AT52" s="1017"/>
      <c r="AU52" s="1018"/>
    </row>
    <row r="53" spans="2:47" ht="16.5" customHeight="1" x14ac:dyDescent="0.15">
      <c r="B53" s="116"/>
      <c r="C53" s="118"/>
      <c r="D53" s="777" t="s">
        <v>83</v>
      </c>
      <c r="E53" s="778"/>
      <c r="F53" s="778"/>
      <c r="G53" s="779"/>
      <c r="H53" s="1031">
        <f>H35+H41+H47</f>
        <v>0</v>
      </c>
      <c r="I53" s="1032"/>
      <c r="J53" s="1032"/>
      <c r="K53" s="1033"/>
      <c r="L53" s="1019"/>
      <c r="M53" s="1020"/>
      <c r="N53" s="1020"/>
      <c r="O53" s="1021"/>
      <c r="P53" s="1031">
        <f>P35+P41+P47</f>
        <v>0</v>
      </c>
      <c r="Q53" s="1032"/>
      <c r="R53" s="1032"/>
      <c r="S53" s="1033"/>
      <c r="T53" s="1019"/>
      <c r="U53" s="1020"/>
      <c r="V53" s="1020"/>
      <c r="W53" s="1021"/>
      <c r="X53" s="1031">
        <f>X35+X41+X47</f>
        <v>0</v>
      </c>
      <c r="Y53" s="1032"/>
      <c r="Z53" s="1032"/>
      <c r="AA53" s="1033"/>
      <c r="AB53" s="1019"/>
      <c r="AC53" s="1020"/>
      <c r="AD53" s="1020"/>
      <c r="AE53" s="1021"/>
      <c r="AF53" s="1031">
        <f>AF35+AF41+AF47</f>
        <v>0</v>
      </c>
      <c r="AG53" s="1032"/>
      <c r="AH53" s="1032"/>
      <c r="AI53" s="1033"/>
      <c r="AJ53" s="1019"/>
      <c r="AK53" s="1020"/>
      <c r="AL53" s="1020"/>
      <c r="AM53" s="1021"/>
      <c r="AN53" s="1031">
        <f>AN35+AN41+AN47</f>
        <v>0</v>
      </c>
      <c r="AO53" s="1032"/>
      <c r="AP53" s="1032"/>
      <c r="AQ53" s="1033"/>
      <c r="AR53" s="1019"/>
      <c r="AS53" s="1020"/>
      <c r="AT53" s="1020"/>
      <c r="AU53" s="1021"/>
    </row>
  </sheetData>
  <sheetProtection sheet="1" objects="1" scenarios="1"/>
  <mergeCells count="277">
    <mergeCell ref="BA1:BD1"/>
    <mergeCell ref="BA2:BD2"/>
    <mergeCell ref="BA3:BD3"/>
    <mergeCell ref="BA4:BD4"/>
    <mergeCell ref="BA7:BD7"/>
    <mergeCell ref="BA8:BD8"/>
    <mergeCell ref="BA9:BD9"/>
    <mergeCell ref="BA10:BD10"/>
    <mergeCell ref="BA5:BD5"/>
    <mergeCell ref="BA6:BD6"/>
    <mergeCell ref="Z12:Z13"/>
    <mergeCell ref="G12:G13"/>
    <mergeCell ref="H12:H13"/>
    <mergeCell ref="I12:I13"/>
    <mergeCell ref="J12:J13"/>
    <mergeCell ref="K12:K13"/>
    <mergeCell ref="C26:F26"/>
    <mergeCell ref="P29:S29"/>
    <mergeCell ref="AD26:AE26"/>
    <mergeCell ref="X27:AE27"/>
    <mergeCell ref="X28:AA28"/>
    <mergeCell ref="AB28:AE29"/>
    <mergeCell ref="AD25:AE25"/>
    <mergeCell ref="L12:M13"/>
    <mergeCell ref="N12:N13"/>
    <mergeCell ref="O12:O13"/>
    <mergeCell ref="P12:P13"/>
    <mergeCell ref="Q12:Q13"/>
    <mergeCell ref="R12:R13"/>
    <mergeCell ref="S12:S13"/>
    <mergeCell ref="T12:T13"/>
    <mergeCell ref="U12:V13"/>
    <mergeCell ref="W12:W13"/>
    <mergeCell ref="X12:X13"/>
    <mergeCell ref="H50:K51"/>
    <mergeCell ref="Y12:Y13"/>
    <mergeCell ref="D44:G44"/>
    <mergeCell ref="D42:G43"/>
    <mergeCell ref="D41:G41"/>
    <mergeCell ref="D40:G40"/>
    <mergeCell ref="L10:AU11"/>
    <mergeCell ref="B10:K11"/>
    <mergeCell ref="E12:E13"/>
    <mergeCell ref="D39:G39"/>
    <mergeCell ref="D38:G38"/>
    <mergeCell ref="B37:C40"/>
    <mergeCell ref="D36:G37"/>
    <mergeCell ref="D35:G35"/>
    <mergeCell ref="D34:G34"/>
    <mergeCell ref="B31:C34"/>
    <mergeCell ref="D30:G31"/>
    <mergeCell ref="D33:G33"/>
    <mergeCell ref="D32:G32"/>
    <mergeCell ref="H29:K29"/>
    <mergeCell ref="V25:W25"/>
    <mergeCell ref="V26:W26"/>
    <mergeCell ref="P27:W27"/>
    <mergeCell ref="P28:S28"/>
    <mergeCell ref="D53:G53"/>
    <mergeCell ref="D52:G52"/>
    <mergeCell ref="D51:G51"/>
    <mergeCell ref="D50:G50"/>
    <mergeCell ref="B49:C52"/>
    <mergeCell ref="D48:G49"/>
    <mergeCell ref="D47:G47"/>
    <mergeCell ref="D46:G46"/>
    <mergeCell ref="D45:G45"/>
    <mergeCell ref="H36:K36"/>
    <mergeCell ref="L36:O37"/>
    <mergeCell ref="H37:K37"/>
    <mergeCell ref="L28:O29"/>
    <mergeCell ref="N25:O25"/>
    <mergeCell ref="N26:O26"/>
    <mergeCell ref="L30:O31"/>
    <mergeCell ref="H30:K30"/>
    <mergeCell ref="H31:K31"/>
    <mergeCell ref="H27:O27"/>
    <mergeCell ref="H28:K28"/>
    <mergeCell ref="H35:K35"/>
    <mergeCell ref="L34:O35"/>
    <mergeCell ref="L50:O51"/>
    <mergeCell ref="H52:K52"/>
    <mergeCell ref="L52:O53"/>
    <mergeCell ref="H53:K53"/>
    <mergeCell ref="B28:G29"/>
    <mergeCell ref="H44:K45"/>
    <mergeCell ref="L44:O45"/>
    <mergeCell ref="H46:K46"/>
    <mergeCell ref="L46:O47"/>
    <mergeCell ref="H47:K47"/>
    <mergeCell ref="H48:K48"/>
    <mergeCell ref="L48:O49"/>
    <mergeCell ref="H49:K49"/>
    <mergeCell ref="H38:K39"/>
    <mergeCell ref="L38:O39"/>
    <mergeCell ref="H40:K40"/>
    <mergeCell ref="L40:O41"/>
    <mergeCell ref="H41:K41"/>
    <mergeCell ref="H42:K42"/>
    <mergeCell ref="L42:O43"/>
    <mergeCell ref="H43:K43"/>
    <mergeCell ref="H32:K33"/>
    <mergeCell ref="H34:K34"/>
    <mergeCell ref="L32:O33"/>
    <mergeCell ref="P38:S39"/>
    <mergeCell ref="T38:W39"/>
    <mergeCell ref="P40:S40"/>
    <mergeCell ref="T40:W41"/>
    <mergeCell ref="P41:S41"/>
    <mergeCell ref="P30:S30"/>
    <mergeCell ref="T30:W31"/>
    <mergeCell ref="P31:S31"/>
    <mergeCell ref="P32:S33"/>
    <mergeCell ref="T32:W33"/>
    <mergeCell ref="P34:S34"/>
    <mergeCell ref="T34:W35"/>
    <mergeCell ref="P35:S35"/>
    <mergeCell ref="P36:S36"/>
    <mergeCell ref="T36:W37"/>
    <mergeCell ref="P37:S37"/>
    <mergeCell ref="P48:S48"/>
    <mergeCell ref="T48:W49"/>
    <mergeCell ref="P49:S49"/>
    <mergeCell ref="P50:S51"/>
    <mergeCell ref="T50:W51"/>
    <mergeCell ref="P52:S52"/>
    <mergeCell ref="T52:W53"/>
    <mergeCell ref="P53:S53"/>
    <mergeCell ref="P42:S42"/>
    <mergeCell ref="T42:W43"/>
    <mergeCell ref="P43:S43"/>
    <mergeCell ref="P44:S45"/>
    <mergeCell ref="T44:W45"/>
    <mergeCell ref="P46:S46"/>
    <mergeCell ref="T46:W47"/>
    <mergeCell ref="P47:S47"/>
    <mergeCell ref="AB42:AE43"/>
    <mergeCell ref="X43:AA43"/>
    <mergeCell ref="X34:AA34"/>
    <mergeCell ref="AB34:AE35"/>
    <mergeCell ref="X35:AA35"/>
    <mergeCell ref="X36:AA36"/>
    <mergeCell ref="AB36:AE37"/>
    <mergeCell ref="X37:AA37"/>
    <mergeCell ref="X29:AA29"/>
    <mergeCell ref="X30:AA30"/>
    <mergeCell ref="AB30:AE31"/>
    <mergeCell ref="X31:AA31"/>
    <mergeCell ref="X32:AA33"/>
    <mergeCell ref="AB32:AE33"/>
    <mergeCell ref="X50:AA51"/>
    <mergeCell ref="AB50:AE51"/>
    <mergeCell ref="X52:AA52"/>
    <mergeCell ref="AB52:AE53"/>
    <mergeCell ref="X53:AA53"/>
    <mergeCell ref="AL25:AM25"/>
    <mergeCell ref="AL26:AM26"/>
    <mergeCell ref="AF27:AM27"/>
    <mergeCell ref="AF28:AI28"/>
    <mergeCell ref="AJ28:AM29"/>
    <mergeCell ref="X44:AA45"/>
    <mergeCell ref="AB44:AE45"/>
    <mergeCell ref="X46:AA46"/>
    <mergeCell ref="AB46:AE47"/>
    <mergeCell ref="X47:AA47"/>
    <mergeCell ref="X48:AA48"/>
    <mergeCell ref="AB48:AE49"/>
    <mergeCell ref="X49:AA49"/>
    <mergeCell ref="X38:AA39"/>
    <mergeCell ref="AB38:AE39"/>
    <mergeCell ref="X40:AA40"/>
    <mergeCell ref="AB40:AE41"/>
    <mergeCell ref="X41:AA41"/>
    <mergeCell ref="X42:AA42"/>
    <mergeCell ref="AF42:AI42"/>
    <mergeCell ref="AJ42:AM43"/>
    <mergeCell ref="AF43:AI43"/>
    <mergeCell ref="AF34:AI34"/>
    <mergeCell ref="AJ34:AM35"/>
    <mergeCell ref="AF35:AI35"/>
    <mergeCell ref="AF36:AI36"/>
    <mergeCell ref="AJ36:AM37"/>
    <mergeCell ref="AF37:AI37"/>
    <mergeCell ref="AN42:AQ42"/>
    <mergeCell ref="AR42:AU43"/>
    <mergeCell ref="AN43:AQ43"/>
    <mergeCell ref="AN34:AQ34"/>
    <mergeCell ref="AT25:AU25"/>
    <mergeCell ref="AT26:AU26"/>
    <mergeCell ref="AN27:AU27"/>
    <mergeCell ref="AN28:AQ28"/>
    <mergeCell ref="AR28:AU29"/>
    <mergeCell ref="AN37:AQ37"/>
    <mergeCell ref="AF50:AI51"/>
    <mergeCell ref="AJ50:AM51"/>
    <mergeCell ref="AF52:AI52"/>
    <mergeCell ref="AJ52:AM53"/>
    <mergeCell ref="AF53:AI53"/>
    <mergeCell ref="AF48:AI48"/>
    <mergeCell ref="AJ48:AM49"/>
    <mergeCell ref="AF49:AI49"/>
    <mergeCell ref="AF29:AI29"/>
    <mergeCell ref="AF30:AI30"/>
    <mergeCell ref="AJ30:AM31"/>
    <mergeCell ref="AF31:AI31"/>
    <mergeCell ref="AF32:AI33"/>
    <mergeCell ref="AJ32:AM33"/>
    <mergeCell ref="AF44:AI45"/>
    <mergeCell ref="AJ44:AM45"/>
    <mergeCell ref="AF46:AI46"/>
    <mergeCell ref="AJ46:AM47"/>
    <mergeCell ref="AF47:AI47"/>
    <mergeCell ref="AF38:AI39"/>
    <mergeCell ref="AJ38:AM39"/>
    <mergeCell ref="AF40:AI40"/>
    <mergeCell ref="AJ40:AM41"/>
    <mergeCell ref="AF41:AI41"/>
    <mergeCell ref="AM14:AU17"/>
    <mergeCell ref="AD14:AL17"/>
    <mergeCell ref="U14:AC17"/>
    <mergeCell ref="L14:T17"/>
    <mergeCell ref="AN29:AQ29"/>
    <mergeCell ref="AN30:AQ30"/>
    <mergeCell ref="AR30:AU31"/>
    <mergeCell ref="AN31:AQ31"/>
    <mergeCell ref="AN32:AQ33"/>
    <mergeCell ref="AR32:AU33"/>
    <mergeCell ref="T28:W29"/>
    <mergeCell ref="AN23:AU24"/>
    <mergeCell ref="B14:K17"/>
    <mergeCell ref="AN50:AQ51"/>
    <mergeCell ref="AR50:AU51"/>
    <mergeCell ref="AN52:AQ52"/>
    <mergeCell ref="AR52:AU53"/>
    <mergeCell ref="AN53:AQ53"/>
    <mergeCell ref="B42:C47"/>
    <mergeCell ref="AN44:AQ45"/>
    <mergeCell ref="AR44:AU45"/>
    <mergeCell ref="AN46:AQ46"/>
    <mergeCell ref="AR46:AU47"/>
    <mergeCell ref="AN47:AQ47"/>
    <mergeCell ref="AN48:AQ48"/>
    <mergeCell ref="AR48:AU49"/>
    <mergeCell ref="AN49:AQ49"/>
    <mergeCell ref="AN38:AQ39"/>
    <mergeCell ref="AR38:AU39"/>
    <mergeCell ref="AN40:AQ40"/>
    <mergeCell ref="AR40:AU41"/>
    <mergeCell ref="AN41:AQ41"/>
    <mergeCell ref="AR34:AU35"/>
    <mergeCell ref="AN35:AQ35"/>
    <mergeCell ref="AN36:AQ36"/>
    <mergeCell ref="AR36:AU37"/>
    <mergeCell ref="B6:AU7"/>
    <mergeCell ref="AU12:AU13"/>
    <mergeCell ref="B12:D13"/>
    <mergeCell ref="B5:AU5"/>
    <mergeCell ref="B3:AU3"/>
    <mergeCell ref="AO12:AO13"/>
    <mergeCell ref="AP12:AP13"/>
    <mergeCell ref="AQ12:AQ13"/>
    <mergeCell ref="AR12:AR13"/>
    <mergeCell ref="AS12:AS13"/>
    <mergeCell ref="AT12:AT13"/>
    <mergeCell ref="AH12:AH13"/>
    <mergeCell ref="AI12:AI13"/>
    <mergeCell ref="AJ12:AJ13"/>
    <mergeCell ref="AK12:AK13"/>
    <mergeCell ref="AL12:AL13"/>
    <mergeCell ref="AM12:AN13"/>
    <mergeCell ref="AA12:AA13"/>
    <mergeCell ref="AB12:AB13"/>
    <mergeCell ref="AC12:AC13"/>
    <mergeCell ref="AD12:AE13"/>
    <mergeCell ref="AF12:AF13"/>
    <mergeCell ref="AG12:AG13"/>
    <mergeCell ref="F12:F13"/>
  </mergeCells>
  <phoneticPr fontId="4"/>
  <conditionalFormatting sqref="H48:AU53">
    <cfRule type="expression" dxfId="2" priority="1">
      <formula>$AN$23="実績なし"</formula>
    </cfRule>
  </conditionalFormatting>
  <dataValidations count="4">
    <dataValidation type="list" allowBlank="1" showInputMessage="1" showErrorMessage="1" sqref="H25:H26 P25:P26 X25:X26 AF25:AF26 AN25:AN26" xr:uid="{00000000-0002-0000-1200-000000000000}">
      <formula1>"　,H,R"</formula1>
    </dataValidation>
    <dataValidation type="list" allowBlank="1" showInputMessage="1" showErrorMessage="1" sqref="E12:E13 N12:N13 W12:W13 AF12:AF13 AO12:AO13" xr:uid="{00000000-0002-0000-1200-000001000000}">
      <formula1>"　,S,H,R"</formula1>
    </dataValidation>
    <dataValidation type="list" allowBlank="1" showInputMessage="1" showErrorMessage="1" sqref="AN23:AU24" xr:uid="{00000000-0002-0000-1200-000002000000}">
      <formula1>"　,実績なし"</formula1>
    </dataValidation>
    <dataValidation type="list" allowBlank="1" showInputMessage="1" showErrorMessage="1" sqref="B14:K17" xr:uid="{00000000-0002-0000-1200-000003000000}">
      <formula1>"新　規,三重県知事"</formula1>
    </dataValidation>
  </dataValidations>
  <printOptions horizontalCentered="1"/>
  <pageMargins left="0.39370078740157483" right="0.39370078740157483" top="0.59055118110236227" bottom="0.59055118110236227" header="0.51181102362204722" footer="0.51181102362204722"/>
  <pageSetup paperSize="9" scale="98" orientation="portrait" blackAndWhite="1" horizontalDpi="300" verticalDpi="300" r:id="rId1"/>
  <headerFooter alignWithMargins="0">
    <oddFooter>&amp;C&amp;"ＭＳ 明朝,標準"&amp;10&amp;A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Y52"/>
  <sheetViews>
    <sheetView showGridLines="0" topLeftCell="A13" zoomScale="120" zoomScaleNormal="120" workbookViewId="0">
      <selection activeCell="AL33" sqref="AL33"/>
    </sheetView>
  </sheetViews>
  <sheetFormatPr defaultRowHeight="13.5" x14ac:dyDescent="0.15"/>
  <cols>
    <col min="1" max="1" width="2.875" style="2" customWidth="1"/>
    <col min="2" max="2" width="1.75" style="2" customWidth="1"/>
    <col min="3" max="4" width="3" style="2" customWidth="1"/>
    <col min="5" max="32" width="2.875" style="2" customWidth="1"/>
    <col min="33" max="33" width="1.5" style="2" customWidth="1"/>
    <col min="34" max="34" width="2.875" style="2" customWidth="1"/>
    <col min="35" max="35" width="28.375" style="2" customWidth="1"/>
    <col min="36" max="36" width="17.5" style="2" customWidth="1"/>
    <col min="37" max="45" width="9" style="2" customWidth="1"/>
    <col min="46" max="46" width="33.5" style="2" customWidth="1"/>
    <col min="47" max="47" width="9" style="2" customWidth="1"/>
    <col min="48" max="48" width="14.125" style="2" customWidth="1"/>
    <col min="49" max="49" width="15.125" style="2" customWidth="1"/>
    <col min="50" max="120" width="9" style="2" customWidth="1"/>
    <col min="121" max="16384" width="9" style="2"/>
  </cols>
  <sheetData>
    <row r="1" spans="1:51" x14ac:dyDescent="0.15">
      <c r="AT1" s="2" t="s">
        <v>59</v>
      </c>
      <c r="AU1" s="2" t="s">
        <v>202</v>
      </c>
    </row>
    <row r="2" spans="1:51" ht="15.95" customHeight="1" x14ac:dyDescent="0.25">
      <c r="A2" s="4"/>
      <c r="B2" s="4"/>
      <c r="C2" s="3"/>
      <c r="D2" s="3"/>
      <c r="E2" s="3"/>
      <c r="F2" s="4"/>
      <c r="G2" s="4"/>
      <c r="H2" s="4"/>
      <c r="I2" s="4"/>
      <c r="J2" s="4"/>
      <c r="K2" s="4"/>
      <c r="L2" s="4"/>
      <c r="M2" s="4"/>
      <c r="N2" s="4"/>
      <c r="O2" s="4"/>
      <c r="P2" s="4"/>
      <c r="Q2" s="4"/>
      <c r="R2" s="4"/>
      <c r="S2" s="4"/>
      <c r="T2" s="4"/>
      <c r="U2" s="4"/>
      <c r="V2" s="4"/>
      <c r="W2" s="4"/>
      <c r="X2" s="4"/>
      <c r="Y2" s="4"/>
      <c r="Z2" s="4"/>
      <c r="AA2" s="4"/>
      <c r="AB2" s="4"/>
      <c r="AC2" s="4"/>
      <c r="AD2" s="792" t="s">
        <v>720</v>
      </c>
      <c r="AE2" s="792"/>
      <c r="AF2" s="792"/>
      <c r="AG2" s="39"/>
      <c r="AH2" s="39"/>
      <c r="AI2" s="828" t="s">
        <v>823</v>
      </c>
      <c r="AJ2" s="828"/>
      <c r="AK2" s="828"/>
      <c r="AL2" s="828"/>
      <c r="AM2" s="828"/>
      <c r="AN2" s="828"/>
      <c r="AO2" s="828"/>
      <c r="AT2" s="63" t="s">
        <v>201</v>
      </c>
      <c r="AU2" s="2" t="s">
        <v>205</v>
      </c>
    </row>
    <row r="3" spans="1:51" ht="15.95" customHeight="1" x14ac:dyDescent="0.15">
      <c r="A3" s="769" t="s">
        <v>58</v>
      </c>
      <c r="B3" s="769"/>
      <c r="C3" s="769"/>
      <c r="D3" s="769"/>
      <c r="E3" s="769"/>
      <c r="F3" s="769"/>
      <c r="G3" s="769"/>
      <c r="H3" s="769"/>
      <c r="I3" s="769"/>
      <c r="J3" s="3"/>
      <c r="K3" s="4"/>
      <c r="L3" s="4"/>
      <c r="M3" s="4"/>
      <c r="N3" s="4"/>
      <c r="O3" s="4"/>
      <c r="P3" s="4"/>
      <c r="Q3" s="4"/>
      <c r="R3" s="4"/>
      <c r="S3" s="4"/>
      <c r="T3" s="4"/>
      <c r="U3" s="4"/>
      <c r="V3" s="4"/>
      <c r="W3" s="4"/>
      <c r="X3" s="4"/>
      <c r="Y3" s="4"/>
      <c r="Z3" s="4"/>
      <c r="AA3" s="4"/>
      <c r="AB3" s="4"/>
      <c r="AC3" s="4"/>
      <c r="AD3" s="40" t="s">
        <v>53</v>
      </c>
      <c r="AE3" s="41" t="s">
        <v>53</v>
      </c>
      <c r="AF3" s="42" t="s">
        <v>54</v>
      </c>
      <c r="AG3" s="39"/>
      <c r="AH3" s="39"/>
      <c r="AT3" s="63" t="s">
        <v>187</v>
      </c>
      <c r="AU3" s="2" t="s">
        <v>206</v>
      </c>
    </row>
    <row r="4" spans="1:51" ht="23.25" customHeight="1" x14ac:dyDescent="0.15">
      <c r="A4" s="793" t="s">
        <v>37</v>
      </c>
      <c r="B4" s="793"/>
      <c r="C4" s="793"/>
      <c r="D4" s="793"/>
      <c r="E4" s="793"/>
      <c r="F4" s="793"/>
      <c r="G4" s="793"/>
      <c r="H4" s="793"/>
      <c r="I4" s="793"/>
      <c r="J4" s="793"/>
      <c r="K4" s="793"/>
      <c r="L4" s="793"/>
      <c r="M4" s="793"/>
      <c r="N4" s="793"/>
      <c r="O4" s="793"/>
      <c r="P4" s="793"/>
      <c r="Q4" s="793"/>
      <c r="R4" s="793"/>
      <c r="S4" s="793"/>
      <c r="T4" s="793"/>
      <c r="U4" s="793"/>
      <c r="V4" s="793"/>
      <c r="W4" s="793"/>
      <c r="X4" s="793"/>
      <c r="Y4" s="793"/>
      <c r="Z4" s="793"/>
      <c r="AA4" s="793"/>
      <c r="AB4" s="793"/>
      <c r="AC4" s="793"/>
      <c r="AD4" s="793"/>
      <c r="AE4" s="793"/>
      <c r="AF4" s="793"/>
      <c r="AG4" s="43"/>
      <c r="AH4" s="43"/>
      <c r="AT4" s="63" t="s">
        <v>188</v>
      </c>
      <c r="AU4" s="2" t="s">
        <v>203</v>
      </c>
    </row>
    <row r="5" spans="1:51" ht="15.95" customHeight="1" x14ac:dyDescent="0.15">
      <c r="A5" s="755" t="s">
        <v>38</v>
      </c>
      <c r="B5" s="755"/>
      <c r="C5" s="755"/>
      <c r="D5" s="755"/>
      <c r="E5" s="755"/>
      <c r="F5" s="755"/>
      <c r="G5" s="755"/>
      <c r="H5" s="755"/>
      <c r="I5" s="755"/>
      <c r="J5" s="755"/>
      <c r="K5" s="755"/>
      <c r="L5" s="755"/>
      <c r="M5" s="755"/>
      <c r="N5" s="755"/>
      <c r="O5" s="755"/>
      <c r="P5" s="755"/>
      <c r="Q5" s="755"/>
      <c r="R5" s="755"/>
      <c r="S5" s="755"/>
      <c r="T5" s="755"/>
      <c r="U5" s="755"/>
      <c r="V5" s="755"/>
      <c r="W5" s="755"/>
      <c r="X5" s="755"/>
      <c r="Y5" s="755"/>
      <c r="Z5" s="755"/>
      <c r="AA5" s="755"/>
      <c r="AB5" s="755"/>
      <c r="AC5" s="755"/>
      <c r="AD5" s="755"/>
      <c r="AE5" s="755"/>
      <c r="AF5" s="755"/>
      <c r="AG5" s="43"/>
      <c r="AH5" s="43"/>
      <c r="AT5" s="63" t="s">
        <v>189</v>
      </c>
    </row>
    <row r="6" spans="1:51" ht="9.75" customHeight="1" x14ac:dyDescent="0.15">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K6" s="28"/>
      <c r="AL6" s="28"/>
      <c r="AM6" s="29"/>
      <c r="AN6" s="29"/>
      <c r="AT6" s="63" t="s">
        <v>190</v>
      </c>
    </row>
    <row r="7" spans="1:51" s="11" customFormat="1" ht="15.95" customHeight="1" x14ac:dyDescent="0.15">
      <c r="A7" s="44"/>
      <c r="B7" s="44"/>
      <c r="C7" s="44"/>
      <c r="E7" s="28" t="s">
        <v>63</v>
      </c>
      <c r="AD7" s="44"/>
      <c r="AE7" s="44"/>
      <c r="AF7" s="44"/>
      <c r="AG7" s="44"/>
      <c r="AH7" s="44"/>
      <c r="AI7" s="2"/>
      <c r="AJ7" s="2"/>
      <c r="AK7" s="28"/>
      <c r="AL7" s="28"/>
      <c r="AM7" s="29"/>
      <c r="AN7" s="29"/>
      <c r="AT7" s="63" t="s">
        <v>191</v>
      </c>
      <c r="AU7" s="11" t="s">
        <v>23</v>
      </c>
      <c r="AV7" s="11" t="s">
        <v>668</v>
      </c>
      <c r="AW7" s="11" t="s">
        <v>294</v>
      </c>
    </row>
    <row r="8" spans="1:51" s="11" customFormat="1" ht="15.95" customHeight="1" x14ac:dyDescent="0.15">
      <c r="A8" s="4"/>
      <c r="B8" s="4"/>
      <c r="C8" s="4"/>
      <c r="D8" s="28" t="s">
        <v>64</v>
      </c>
      <c r="AC8" s="4"/>
      <c r="AD8" s="4"/>
      <c r="AE8" s="4"/>
      <c r="AF8" s="4"/>
      <c r="AG8" s="4"/>
      <c r="AH8" s="4"/>
      <c r="AT8" s="63" t="s">
        <v>192</v>
      </c>
      <c r="AW8" s="2" t="s">
        <v>227</v>
      </c>
      <c r="AX8" s="2" t="s">
        <v>256</v>
      </c>
      <c r="AY8" s="2" t="s">
        <v>717</v>
      </c>
    </row>
    <row r="9" spans="1:51" ht="15.95" customHeight="1" x14ac:dyDescent="0.15">
      <c r="A9" s="28"/>
      <c r="B9" s="28"/>
      <c r="C9" s="28"/>
      <c r="D9" s="28"/>
      <c r="E9" s="28"/>
      <c r="F9" s="3"/>
      <c r="G9" s="3"/>
      <c r="H9" s="4"/>
      <c r="I9" s="4"/>
      <c r="J9" s="4"/>
      <c r="K9" s="4"/>
      <c r="L9" s="4"/>
      <c r="M9" s="4"/>
      <c r="N9" s="4"/>
      <c r="O9" s="3"/>
      <c r="P9" s="3"/>
      <c r="Q9" s="3"/>
      <c r="R9" s="3"/>
      <c r="S9" s="3"/>
      <c r="T9" s="3"/>
      <c r="U9" s="3"/>
      <c r="V9" s="3"/>
      <c r="W9" s="3"/>
      <c r="X9" s="794" t="s">
        <v>179</v>
      </c>
      <c r="Y9" s="794"/>
      <c r="Z9" s="245" t="str">
        <f>IF(AJ9="","",YEAR(AJ9)-2018)</f>
        <v/>
      </c>
      <c r="AA9" s="167" t="s">
        <v>26</v>
      </c>
      <c r="AB9" s="245" t="str">
        <f>IF(AJ9="","",MONTH(AJ9))</f>
        <v/>
      </c>
      <c r="AC9" s="167" t="s">
        <v>178</v>
      </c>
      <c r="AD9" s="245" t="str">
        <f>IF(AJ9="","",DAY(AJ9))</f>
        <v/>
      </c>
      <c r="AE9" s="167" t="s">
        <v>67</v>
      </c>
      <c r="AF9" s="28"/>
      <c r="AG9" s="28"/>
      <c r="AH9" s="28"/>
      <c r="AI9" s="257" t="s">
        <v>824</v>
      </c>
      <c r="AJ9" s="261"/>
      <c r="AK9" s="2" t="s">
        <v>865</v>
      </c>
      <c r="AT9" s="63" t="s">
        <v>193</v>
      </c>
      <c r="AU9" s="2" t="s">
        <v>215</v>
      </c>
      <c r="AV9" s="2" t="s">
        <v>669</v>
      </c>
      <c r="AW9" s="2" t="s">
        <v>228</v>
      </c>
      <c r="AX9" s="2" t="s">
        <v>257</v>
      </c>
      <c r="AY9" s="2" t="s">
        <v>92</v>
      </c>
    </row>
    <row r="10" spans="1:51" ht="15.75" customHeight="1" x14ac:dyDescent="0.15">
      <c r="A10" s="28"/>
      <c r="B10" s="28"/>
      <c r="C10" s="28"/>
      <c r="D10" s="59"/>
      <c r="J10" s="28"/>
      <c r="K10" s="3"/>
      <c r="L10" s="3"/>
      <c r="M10" s="3"/>
      <c r="N10" s="3"/>
      <c r="O10" s="3"/>
      <c r="P10" s="3"/>
      <c r="Q10" s="3"/>
      <c r="R10" s="3"/>
      <c r="S10" s="3"/>
      <c r="T10" s="3"/>
      <c r="U10" s="3"/>
      <c r="V10" s="3"/>
      <c r="W10" s="3"/>
      <c r="X10" s="3"/>
      <c r="Y10" s="3"/>
      <c r="Z10" s="3"/>
      <c r="AA10" s="3"/>
      <c r="AB10" s="3"/>
      <c r="AC10" s="28"/>
      <c r="AD10" s="28"/>
      <c r="AE10" s="28"/>
      <c r="AF10" s="28"/>
      <c r="AG10" s="28"/>
      <c r="AH10" s="28"/>
      <c r="AI10"/>
      <c r="AT10" s="63" t="s">
        <v>194</v>
      </c>
      <c r="AU10" s="2" t="s">
        <v>216</v>
      </c>
      <c r="AV10" s="2" t="s">
        <v>670</v>
      </c>
      <c r="AW10" s="2" t="s">
        <v>229</v>
      </c>
      <c r="AX10" s="2" t="s">
        <v>258</v>
      </c>
      <c r="AY10" s="2" t="s">
        <v>92</v>
      </c>
    </row>
    <row r="11" spans="1:51" ht="15.95" customHeight="1" x14ac:dyDescent="0.15">
      <c r="A11" s="28"/>
      <c r="B11" s="28"/>
      <c r="C11" s="28"/>
      <c r="D11" s="28"/>
      <c r="E11" s="28" t="s">
        <v>180</v>
      </c>
      <c r="F11" s="28"/>
      <c r="G11" s="28"/>
      <c r="H11" s="28"/>
      <c r="J11" s="28"/>
      <c r="K11" s="45"/>
      <c r="L11" s="45"/>
      <c r="M11" s="45"/>
      <c r="N11" s="28"/>
      <c r="O11" s="28"/>
      <c r="P11" s="28"/>
      <c r="Q11" s="28"/>
      <c r="R11" s="28"/>
      <c r="S11" s="28"/>
      <c r="T11" s="28"/>
      <c r="U11" s="28"/>
      <c r="V11" s="28"/>
      <c r="W11" s="28"/>
      <c r="X11" s="28"/>
      <c r="Y11" s="28"/>
      <c r="Z11" s="28"/>
      <c r="AA11" s="28"/>
      <c r="AB11" s="28"/>
      <c r="AC11" s="28"/>
      <c r="AD11" s="28"/>
      <c r="AE11" s="28"/>
      <c r="AF11" s="28"/>
      <c r="AG11" s="28"/>
      <c r="AH11" s="28"/>
      <c r="AI11"/>
      <c r="AJ11" s="187"/>
      <c r="AT11" s="63" t="s">
        <v>195</v>
      </c>
      <c r="AU11" s="2" t="s">
        <v>217</v>
      </c>
      <c r="AV11" s="2" t="s">
        <v>671</v>
      </c>
      <c r="AW11" s="2" t="s">
        <v>230</v>
      </c>
      <c r="AX11" s="2" t="s">
        <v>259</v>
      </c>
      <c r="AY11" s="2" t="s">
        <v>92</v>
      </c>
    </row>
    <row r="12" spans="1:51" ht="15.95" customHeight="1" x14ac:dyDescent="0.15">
      <c r="A12" s="28"/>
      <c r="B12" s="28"/>
      <c r="C12" s="28"/>
      <c r="D12" s="45"/>
      <c r="E12" s="45"/>
      <c r="F12" s="45"/>
      <c r="G12" s="45"/>
      <c r="H12" s="44"/>
      <c r="I12" s="45"/>
      <c r="J12" s="44"/>
      <c r="K12" s="45"/>
      <c r="L12" s="755" t="s">
        <v>39</v>
      </c>
      <c r="M12" s="755"/>
      <c r="N12" s="755"/>
      <c r="O12" s="745" t="s">
        <v>40</v>
      </c>
      <c r="P12" s="745"/>
      <c r="Q12" s="745"/>
      <c r="R12" s="745"/>
      <c r="S12" s="745"/>
      <c r="T12" s="4"/>
      <c r="U12" s="795">
        <f>AJ12</f>
        <v>0</v>
      </c>
      <c r="V12" s="795"/>
      <c r="W12" s="795"/>
      <c r="X12" s="795"/>
      <c r="Y12" s="795"/>
      <c r="Z12" s="795"/>
      <c r="AA12" s="795"/>
      <c r="AB12" s="795"/>
      <c r="AC12" s="795"/>
      <c r="AD12" s="795"/>
      <c r="AE12" s="795"/>
      <c r="AF12" s="795"/>
      <c r="AG12" s="28"/>
      <c r="AH12" s="28"/>
      <c r="AI12" s="257" t="s">
        <v>825</v>
      </c>
      <c r="AJ12" s="832"/>
      <c r="AK12" s="833"/>
      <c r="AL12" s="833"/>
      <c r="AM12" s="833"/>
      <c r="AN12" s="833"/>
      <c r="AO12" s="834"/>
      <c r="AT12" s="63" t="s">
        <v>196</v>
      </c>
      <c r="AU12" s="2" t="s">
        <v>218</v>
      </c>
      <c r="AV12" s="2" t="s">
        <v>672</v>
      </c>
      <c r="AW12" s="2" t="s">
        <v>231</v>
      </c>
      <c r="AX12" s="2" t="s">
        <v>260</v>
      </c>
      <c r="AY12" s="2" t="s">
        <v>92</v>
      </c>
    </row>
    <row r="13" spans="1:51" ht="15.95" customHeight="1" x14ac:dyDescent="0.15">
      <c r="A13" s="28"/>
      <c r="B13" s="28"/>
      <c r="C13" s="28"/>
      <c r="D13" s="45"/>
      <c r="E13" s="45"/>
      <c r="F13" s="45"/>
      <c r="G13" s="45"/>
      <c r="H13" s="44"/>
      <c r="I13" s="45"/>
      <c r="J13" s="45"/>
      <c r="K13" s="45"/>
      <c r="L13" s="45"/>
      <c r="M13" s="45"/>
      <c r="N13" s="28"/>
      <c r="O13" s="745" t="s">
        <v>41</v>
      </c>
      <c r="P13" s="745"/>
      <c r="Q13" s="745"/>
      <c r="R13" s="745"/>
      <c r="S13" s="745"/>
      <c r="T13" s="45" t="s">
        <v>56</v>
      </c>
      <c r="U13" s="796" t="str">
        <f>IF(AJ13="","　　　－　　　　",DBCS(AJ13))</f>
        <v>　　　－　　　　</v>
      </c>
      <c r="V13" s="796"/>
      <c r="W13" s="796"/>
      <c r="X13" s="796"/>
      <c r="Y13" s="3" t="s">
        <v>2</v>
      </c>
      <c r="AA13" s="28"/>
      <c r="AB13" s="28"/>
      <c r="AC13" s="28"/>
      <c r="AD13" s="28"/>
      <c r="AE13" s="28"/>
      <c r="AF13" s="28"/>
      <c r="AG13" s="28"/>
      <c r="AH13" s="28"/>
      <c r="AI13" s="257" t="s">
        <v>826</v>
      </c>
      <c r="AJ13" s="262"/>
      <c r="AK13" s="28" t="s">
        <v>827</v>
      </c>
      <c r="AM13" s="190" t="s">
        <v>619</v>
      </c>
      <c r="AN13" s="190" t="s">
        <v>620</v>
      </c>
      <c r="AT13" s="63" t="s">
        <v>197</v>
      </c>
      <c r="AU13" s="2" t="s">
        <v>219</v>
      </c>
      <c r="AV13" s="2" t="s">
        <v>673</v>
      </c>
      <c r="AW13" s="2" t="s">
        <v>232</v>
      </c>
      <c r="AX13" s="2" t="s">
        <v>261</v>
      </c>
      <c r="AY13" s="2" t="s">
        <v>92</v>
      </c>
    </row>
    <row r="14" spans="1:51" ht="15.95" customHeight="1" x14ac:dyDescent="0.15">
      <c r="A14" s="28"/>
      <c r="B14" s="28"/>
      <c r="C14" s="28"/>
      <c r="D14" s="45"/>
      <c r="E14" s="45"/>
      <c r="F14" s="45"/>
      <c r="G14" s="45"/>
      <c r="H14" s="44"/>
      <c r="I14" s="45"/>
      <c r="J14" s="45"/>
      <c r="K14" s="45"/>
      <c r="L14" s="45"/>
      <c r="M14" s="45"/>
      <c r="N14" s="44"/>
      <c r="O14" s="745" t="s">
        <v>42</v>
      </c>
      <c r="P14" s="745"/>
      <c r="Q14" s="745"/>
      <c r="R14" s="745"/>
      <c r="S14" s="745"/>
      <c r="T14" s="46"/>
      <c r="U14" s="746" t="str">
        <f>IF(ISERROR(AM14&amp;AN14&amp;AJ15)=TRUE,"",AM14&amp;AN14&amp;AJ15)</f>
        <v/>
      </c>
      <c r="V14" s="746"/>
      <c r="W14" s="746"/>
      <c r="X14" s="746"/>
      <c r="Y14" s="746"/>
      <c r="Z14" s="746"/>
      <c r="AA14" s="746"/>
      <c r="AB14" s="746"/>
      <c r="AC14" s="746"/>
      <c r="AD14" s="746"/>
      <c r="AE14" s="746"/>
      <c r="AF14" s="746"/>
      <c r="AG14" s="28"/>
      <c r="AH14" s="28"/>
      <c r="AI14" s="257" t="s">
        <v>293</v>
      </c>
      <c r="AJ14" s="218"/>
      <c r="AK14" s="11" t="s">
        <v>849</v>
      </c>
      <c r="AM14" s="190" t="e">
        <f>VLOOKUP(AJ14,AW8:AY36,2)</f>
        <v>#N/A</v>
      </c>
      <c r="AN14" s="190" t="e">
        <f>IF(VLOOKUP(AJ14,AW8:AY36,3)="　","",VLOOKUP(AJ14,AW8:AY36,3))</f>
        <v>#N/A</v>
      </c>
      <c r="AT14" s="63" t="s">
        <v>198</v>
      </c>
      <c r="AU14" s="2" t="s">
        <v>220</v>
      </c>
      <c r="AV14" s="2" t="s">
        <v>674</v>
      </c>
      <c r="AW14" s="2" t="s">
        <v>233</v>
      </c>
      <c r="AX14" s="2" t="s">
        <v>262</v>
      </c>
      <c r="AY14" s="2" t="s">
        <v>92</v>
      </c>
    </row>
    <row r="15" spans="1:51" ht="15.95" customHeight="1" x14ac:dyDescent="0.15">
      <c r="A15" s="28"/>
      <c r="B15" s="28"/>
      <c r="C15" s="28"/>
      <c r="D15" s="45"/>
      <c r="E15" s="45"/>
      <c r="F15" s="45"/>
      <c r="G15" s="45"/>
      <c r="H15" s="44"/>
      <c r="I15" s="45"/>
      <c r="J15" s="45"/>
      <c r="K15" s="45"/>
      <c r="L15" s="45"/>
      <c r="M15" s="45"/>
      <c r="N15" s="28"/>
      <c r="O15" s="745" t="s">
        <v>43</v>
      </c>
      <c r="P15" s="745"/>
      <c r="Q15" s="745"/>
      <c r="R15" s="745"/>
      <c r="S15" s="745"/>
      <c r="T15" s="46"/>
      <c r="U15" s="746"/>
      <c r="V15" s="746"/>
      <c r="W15" s="746"/>
      <c r="X15" s="746"/>
      <c r="Y15" s="746"/>
      <c r="Z15" s="746"/>
      <c r="AA15" s="746"/>
      <c r="AB15" s="746"/>
      <c r="AC15" s="746"/>
      <c r="AD15" s="746"/>
      <c r="AE15" s="746"/>
      <c r="AF15" s="746"/>
      <c r="AG15" s="28"/>
      <c r="AH15" s="28"/>
      <c r="AI15" s="257" t="s">
        <v>292</v>
      </c>
      <c r="AJ15" s="832"/>
      <c r="AK15" s="833"/>
      <c r="AL15" s="833"/>
      <c r="AM15" s="833"/>
      <c r="AN15" s="833"/>
      <c r="AO15" s="834"/>
      <c r="AT15" s="63" t="s">
        <v>199</v>
      </c>
      <c r="AU15" s="2" t="s">
        <v>221</v>
      </c>
      <c r="AV15" s="2" t="s">
        <v>675</v>
      </c>
      <c r="AW15" s="2" t="s">
        <v>234</v>
      </c>
      <c r="AX15" s="2" t="s">
        <v>263</v>
      </c>
      <c r="AY15" s="2" t="s">
        <v>92</v>
      </c>
    </row>
    <row r="16" spans="1:51" ht="15.95" customHeight="1" x14ac:dyDescent="0.15">
      <c r="A16" s="28"/>
      <c r="B16" s="28"/>
      <c r="C16" s="28"/>
      <c r="D16" s="45"/>
      <c r="E16" s="45"/>
      <c r="F16" s="45"/>
      <c r="G16" s="45"/>
      <c r="H16" s="44"/>
      <c r="I16" s="45"/>
      <c r="J16" s="45"/>
      <c r="K16" s="45"/>
      <c r="L16" s="45"/>
      <c r="M16" s="45"/>
      <c r="N16" s="28"/>
      <c r="O16" s="46"/>
      <c r="P16" s="46"/>
      <c r="Q16" s="46"/>
      <c r="R16" s="46"/>
      <c r="S16" s="46"/>
      <c r="T16" s="46"/>
      <c r="U16" s="46"/>
      <c r="V16" s="4"/>
      <c r="W16" s="28"/>
      <c r="X16" s="28"/>
      <c r="Y16" s="28"/>
      <c r="Z16" s="28"/>
      <c r="AA16" s="28"/>
      <c r="AB16" s="28"/>
      <c r="AC16" s="28"/>
      <c r="AD16" s="28"/>
      <c r="AE16" s="28"/>
      <c r="AF16" s="28"/>
      <c r="AG16" s="28"/>
      <c r="AH16" s="28"/>
      <c r="AI16" s="257" t="s">
        <v>836</v>
      </c>
      <c r="AJ16" s="263"/>
      <c r="AK16" s="11" t="s">
        <v>849</v>
      </c>
      <c r="AT16" s="63" t="s">
        <v>200</v>
      </c>
      <c r="AU16" s="2" t="s">
        <v>222</v>
      </c>
      <c r="AW16" s="2" t="s">
        <v>235</v>
      </c>
      <c r="AX16" s="2" t="s">
        <v>264</v>
      </c>
      <c r="AY16" s="2" t="s">
        <v>92</v>
      </c>
    </row>
    <row r="17" spans="1:51" ht="15.95" customHeight="1" x14ac:dyDescent="0.15">
      <c r="A17" s="28"/>
      <c r="B17" s="28"/>
      <c r="C17" s="28"/>
      <c r="D17" s="28"/>
      <c r="E17" s="28"/>
      <c r="F17" s="28"/>
      <c r="G17" s="28"/>
      <c r="H17" s="28"/>
      <c r="I17" s="28"/>
      <c r="J17" s="28"/>
      <c r="K17" s="28"/>
      <c r="L17" s="28"/>
      <c r="M17" s="28"/>
      <c r="N17" s="28"/>
      <c r="O17" s="745" t="s">
        <v>44</v>
      </c>
      <c r="P17" s="745"/>
      <c r="Q17" s="745"/>
      <c r="R17" s="745"/>
      <c r="S17" s="745"/>
      <c r="T17" s="46"/>
      <c r="U17" s="809" t="str">
        <f>AJ17&amp;AJ18</f>
        <v/>
      </c>
      <c r="V17" s="809"/>
      <c r="W17" s="809"/>
      <c r="X17" s="809"/>
      <c r="Y17" s="809"/>
      <c r="Z17" s="809"/>
      <c r="AA17" s="809"/>
      <c r="AB17" s="809"/>
      <c r="AC17" s="809"/>
      <c r="AD17" s="809"/>
      <c r="AE17" s="809"/>
      <c r="AF17" s="809"/>
      <c r="AG17" s="28"/>
      <c r="AH17" s="28"/>
      <c r="AI17" s="257" t="s">
        <v>666</v>
      </c>
      <c r="AJ17" s="218"/>
      <c r="AK17" s="11" t="str">
        <f>IF(AJ16="","",IF(LEFT(AJ16,1)="1","（例：代表取締役）","←この欄は入力不要です。"))</f>
        <v/>
      </c>
      <c r="AO17" s="190" t="str">
        <f>IF(AJ17="代表取締役　","０１",IF(AJ17="取締役　","０２",IF(AJ17="代表社員　","０４",IF(AJ17="代表理事　","０７",IF(AJ17="理事　","０７",IF(AJ17="代表執行役　","１３",IF(AJ17="執行役　","１４","０９")))))))</f>
        <v>０９</v>
      </c>
      <c r="AT17" s="63"/>
      <c r="AU17" s="2" t="s">
        <v>223</v>
      </c>
      <c r="AW17" s="2" t="s">
        <v>236</v>
      </c>
      <c r="AX17" s="2" t="s">
        <v>265</v>
      </c>
      <c r="AY17" s="2" t="s">
        <v>92</v>
      </c>
    </row>
    <row r="18" spans="1:51" ht="15.95" customHeight="1" x14ac:dyDescent="0.15">
      <c r="A18" s="28"/>
      <c r="B18" s="28"/>
      <c r="C18" s="28"/>
      <c r="D18" s="28"/>
      <c r="E18" s="28"/>
      <c r="F18" s="28"/>
      <c r="G18" s="28"/>
      <c r="H18" s="28"/>
      <c r="I18" s="28"/>
      <c r="J18" s="28"/>
      <c r="K18" s="28"/>
      <c r="L18" s="28"/>
      <c r="M18" s="28"/>
      <c r="N18" s="28"/>
      <c r="O18" s="3" t="s">
        <v>66</v>
      </c>
      <c r="P18" s="3"/>
      <c r="Q18" s="3"/>
      <c r="R18" s="3"/>
      <c r="S18" s="3"/>
      <c r="T18" s="3"/>
      <c r="U18" s="3"/>
      <c r="V18" s="3"/>
      <c r="W18" s="3"/>
      <c r="X18" s="29"/>
      <c r="Y18" s="28"/>
      <c r="Z18" s="28"/>
      <c r="AA18" s="28"/>
      <c r="AB18" s="28"/>
      <c r="AC18" s="28"/>
      <c r="AD18" s="28"/>
      <c r="AE18" s="28"/>
      <c r="AF18" s="28"/>
      <c r="AG18" s="28"/>
      <c r="AH18" s="28"/>
      <c r="AI18" s="257" t="s">
        <v>667</v>
      </c>
      <c r="AJ18" s="832"/>
      <c r="AK18" s="833"/>
      <c r="AL18" s="834"/>
      <c r="AT18" s="63"/>
      <c r="AU18" s="2" t="s">
        <v>224</v>
      </c>
      <c r="AW18" s="2" t="s">
        <v>237</v>
      </c>
      <c r="AX18" s="2" t="s">
        <v>266</v>
      </c>
      <c r="AY18" s="2" t="s">
        <v>92</v>
      </c>
    </row>
    <row r="19" spans="1:51" ht="15.95" customHeight="1" x14ac:dyDescent="0.15">
      <c r="A19" s="28"/>
      <c r="B19" s="28"/>
      <c r="C19" s="28"/>
      <c r="D19" s="28"/>
      <c r="E19" s="28"/>
      <c r="F19" s="28"/>
      <c r="G19" s="28"/>
      <c r="H19" s="28"/>
      <c r="I19" s="28"/>
      <c r="J19" s="28"/>
      <c r="K19" s="28"/>
      <c r="L19" s="28"/>
      <c r="M19" s="28"/>
      <c r="N19" s="28"/>
      <c r="O19" s="745" t="s">
        <v>45</v>
      </c>
      <c r="P19" s="745"/>
      <c r="Q19" s="745"/>
      <c r="R19" s="745"/>
      <c r="S19" s="745"/>
      <c r="U19" s="753" t="str">
        <f>DBCS(AJ19)</f>
        <v/>
      </c>
      <c r="V19" s="753"/>
      <c r="W19" s="753"/>
      <c r="X19" s="753"/>
      <c r="Y19" s="753"/>
      <c r="Z19" s="753"/>
      <c r="AA19" s="753"/>
      <c r="AB19" s="753"/>
      <c r="AC19" s="753"/>
      <c r="AD19" s="753"/>
      <c r="AE19" s="753"/>
      <c r="AF19" s="753"/>
      <c r="AG19" s="28"/>
      <c r="AH19" s="28"/>
      <c r="AI19" s="257" t="s">
        <v>828</v>
      </c>
      <c r="AJ19" s="262"/>
      <c r="AK19" s="2" t="s">
        <v>830</v>
      </c>
      <c r="AU19" s="2" t="s">
        <v>225</v>
      </c>
      <c r="AW19" s="2" t="s">
        <v>238</v>
      </c>
      <c r="AX19" s="2" t="s">
        <v>267</v>
      </c>
      <c r="AY19" s="2" t="s">
        <v>92</v>
      </c>
    </row>
    <row r="20" spans="1:51" ht="15.95" customHeight="1" x14ac:dyDescent="0.15">
      <c r="A20" s="28"/>
      <c r="B20" s="28"/>
      <c r="C20" s="28"/>
      <c r="D20" s="28"/>
      <c r="E20" s="28"/>
      <c r="F20" s="28"/>
      <c r="G20" s="28"/>
      <c r="H20" s="28"/>
      <c r="I20" s="28"/>
      <c r="J20" s="28"/>
      <c r="K20" s="28"/>
      <c r="L20" s="28"/>
      <c r="M20" s="28"/>
      <c r="N20" s="28"/>
      <c r="O20" s="745" t="s">
        <v>181</v>
      </c>
      <c r="P20" s="745"/>
      <c r="Q20" s="745"/>
      <c r="R20" s="745"/>
      <c r="S20" s="745"/>
      <c r="U20" s="753" t="str">
        <f>DBCS(AJ20)</f>
        <v/>
      </c>
      <c r="V20" s="753"/>
      <c r="W20" s="753"/>
      <c r="X20" s="753"/>
      <c r="Y20" s="753"/>
      <c r="Z20" s="753"/>
      <c r="AA20" s="753"/>
      <c r="AB20" s="753"/>
      <c r="AC20" s="753"/>
      <c r="AD20" s="753"/>
      <c r="AE20" s="753"/>
      <c r="AF20" s="753"/>
      <c r="AG20" s="28"/>
      <c r="AH20" s="28"/>
      <c r="AI20" s="257" t="s">
        <v>829</v>
      </c>
      <c r="AJ20" s="262"/>
      <c r="AT20" s="63"/>
      <c r="AW20" s="2" t="s">
        <v>239</v>
      </c>
      <c r="AX20" s="2" t="s">
        <v>268</v>
      </c>
      <c r="AY20" s="2" t="s">
        <v>92</v>
      </c>
    </row>
    <row r="21" spans="1:51" s="28" customFormat="1" ht="15.95" customHeight="1" x14ac:dyDescent="0.15">
      <c r="C21" s="751" t="s">
        <v>0</v>
      </c>
      <c r="D21" s="751"/>
      <c r="E21" s="751"/>
      <c r="F21" s="751"/>
      <c r="G21" s="751"/>
      <c r="H21" s="751"/>
      <c r="J21" s="751" t="s">
        <v>1</v>
      </c>
      <c r="K21" s="751"/>
      <c r="L21" s="751"/>
      <c r="M21" s="751"/>
      <c r="N21" s="751"/>
      <c r="O21" s="751"/>
      <c r="P21" s="751"/>
      <c r="R21" s="755" t="s">
        <v>65</v>
      </c>
      <c r="S21" s="755"/>
      <c r="T21" s="755"/>
      <c r="U21" s="755"/>
      <c r="V21" s="755"/>
      <c r="W21" s="755"/>
      <c r="X21" s="755"/>
      <c r="AI21" s="258"/>
      <c r="AT21" s="63"/>
      <c r="AU21" s="184" t="s">
        <v>677</v>
      </c>
      <c r="AW21" s="2" t="s">
        <v>240</v>
      </c>
      <c r="AX21" s="2" t="s">
        <v>269</v>
      </c>
      <c r="AY21" s="2" t="s">
        <v>92</v>
      </c>
    </row>
    <row r="22" spans="1:51" s="28" customFormat="1" ht="15.95" customHeight="1" x14ac:dyDescent="0.15">
      <c r="B22" s="27"/>
      <c r="C22" s="47"/>
      <c r="D22" s="48"/>
      <c r="E22" s="48"/>
      <c r="F22" s="48"/>
      <c r="G22" s="48"/>
      <c r="H22" s="49"/>
      <c r="I22" s="27"/>
      <c r="J22" s="47"/>
      <c r="K22" s="48"/>
      <c r="L22" s="50"/>
      <c r="M22" s="48"/>
      <c r="N22" s="48"/>
      <c r="O22" s="48"/>
      <c r="P22" s="49"/>
      <c r="R22" s="226" t="str">
        <f>IF(DBCS(C26)="３",LEFT(DBCS(AJ24),1),"")</f>
        <v/>
      </c>
      <c r="S22" s="227" t="str">
        <f>IF(DBCS(C26)="３",MID(DBCS(AJ24),2,1),"")</f>
        <v/>
      </c>
      <c r="T22" s="760" t="str">
        <f>IF(DBCS(C26)="３",DBCS("("&amp;AK24&amp;")"),"(  )")</f>
        <v>(  )</v>
      </c>
      <c r="U22" s="761"/>
      <c r="V22" s="762"/>
      <c r="W22" s="226" t="str">
        <f>IF(DBCS(C26)="３",MID(RIGHT("０００００"&amp;DBCS(AL24),6),1,1),"")</f>
        <v/>
      </c>
      <c r="X22" s="247" t="str">
        <f>IF(DBCS(C26)="３",MID(RIGHT("０００００"&amp;DBCS(AL24),6),2,1),"")</f>
        <v/>
      </c>
      <c r="Y22" s="247" t="str">
        <f>IF(DBCS(C26)="３",MID(RIGHT("０００００"&amp;DBCS(AL24),6),3,1),"")</f>
        <v/>
      </c>
      <c r="Z22" s="247" t="str">
        <f>IF(DBCS(C26)="３",MID(RIGHT("０００００"&amp;DBCS(AL24),6),4,1),"")</f>
        <v/>
      </c>
      <c r="AA22" s="247" t="str">
        <f>IF(DBCS(C26)="３",MID(RIGHT("０００００"&amp;DBCS(AL24),6),5,1),"")</f>
        <v/>
      </c>
      <c r="AB22" s="227" t="str">
        <f>IF(DBCS(C26)="３",MID(RIGHT("０００００"&amp;DBCS(AL24),6),6,1),"")</f>
        <v/>
      </c>
      <c r="AI22" s="258" t="s">
        <v>831</v>
      </c>
      <c r="AJ22" s="237" t="s">
        <v>315</v>
      </c>
      <c r="AK22" s="11" t="s">
        <v>849</v>
      </c>
      <c r="AO22" s="353" t="str">
        <f>IF(AJ22="１．新規","1",IF(AJ22="２．免許換え新規","2",IF(AJ22="３．更新","3","")))</f>
        <v/>
      </c>
      <c r="AU22" s="184" t="s">
        <v>676</v>
      </c>
      <c r="AW22" s="2" t="s">
        <v>241</v>
      </c>
      <c r="AX22" s="2" t="s">
        <v>285</v>
      </c>
      <c r="AY22" s="2" t="s">
        <v>270</v>
      </c>
    </row>
    <row r="23" spans="1:51" s="28" customFormat="1" ht="15.95" customHeight="1" x14ac:dyDescent="0.15">
      <c r="O23" s="45"/>
      <c r="P23" s="60"/>
      <c r="Q23" s="61" t="s">
        <v>183</v>
      </c>
      <c r="R23" s="250" t="str">
        <f>IF(DBCS(C26)="３",IF(AJ25&gt;43585,"R","H"),"")</f>
        <v/>
      </c>
      <c r="S23" s="251" t="str">
        <f>IF(DBCS(C26)="３",IF(AJ25&gt;43585,YEAR(AJ25)-2018,YEAR(AJ25)-1988),"")</f>
        <v/>
      </c>
      <c r="T23" s="60" t="s">
        <v>26</v>
      </c>
      <c r="U23" s="248" t="str">
        <f>IF(DBCS(C26)="３",MONTH(AJ25),"")</f>
        <v/>
      </c>
      <c r="V23" s="60" t="s">
        <v>27</v>
      </c>
      <c r="W23" s="248" t="str">
        <f>IF(DBCS(C26)="３",DAY(AJ25),"")</f>
        <v/>
      </c>
      <c r="X23" s="60" t="s">
        <v>226</v>
      </c>
      <c r="Y23" s="73"/>
      <c r="Z23" s="249" t="str">
        <f>IF(DBCS(C26)="３","R","")</f>
        <v/>
      </c>
      <c r="AA23" s="248" t="str">
        <f>IF(DBCS(C26)="３",YEAR(DATE(YEAR(AJ25)+5,MONTH(AJ25),DAY(AJ25))-1)-2018,"")</f>
        <v/>
      </c>
      <c r="AB23" s="60" t="s">
        <v>26</v>
      </c>
      <c r="AC23" s="248" t="str">
        <f>IF(DBCS(C26)="３",MONTH(DATE(YEAR(AJ25)+5,MONTH(AJ25),DAY(AJ25))-1),"")</f>
        <v/>
      </c>
      <c r="AD23" s="60" t="s">
        <v>27</v>
      </c>
      <c r="AE23" s="248" t="str">
        <f>IF(DBCS(C26)="３",DAY(DATE(YEAR(AJ25)+5,MONTH(AJ25),DAY(AJ25))-1),"")</f>
        <v/>
      </c>
      <c r="AF23" s="60" t="s">
        <v>182</v>
      </c>
      <c r="AI23" s="258"/>
      <c r="AJ23" s="256" t="s">
        <v>832</v>
      </c>
      <c r="AK23" s="256" t="s">
        <v>833</v>
      </c>
      <c r="AL23" s="256" t="s">
        <v>834</v>
      </c>
      <c r="AU23" s="184" t="s">
        <v>678</v>
      </c>
      <c r="AW23" s="2" t="s">
        <v>242</v>
      </c>
      <c r="AX23" s="2" t="s">
        <v>286</v>
      </c>
      <c r="AY23" s="2" t="s">
        <v>271</v>
      </c>
    </row>
    <row r="24" spans="1:51" s="28" customFormat="1" ht="15.95" customHeight="1" x14ac:dyDescent="0.15">
      <c r="B24" s="3"/>
      <c r="C24" s="769" t="s">
        <v>7</v>
      </c>
      <c r="D24" s="769"/>
      <c r="E24" s="769"/>
      <c r="K24" s="3" t="s">
        <v>12</v>
      </c>
      <c r="L24" s="3"/>
      <c r="M24" s="3"/>
      <c r="N24" s="3"/>
      <c r="O24" s="3"/>
      <c r="P24" s="770" t="s">
        <v>3</v>
      </c>
      <c r="Q24" s="771"/>
      <c r="R24" s="771"/>
      <c r="S24" s="771"/>
      <c r="T24" s="771"/>
      <c r="U24" s="772"/>
      <c r="V24" s="756" t="s">
        <v>186</v>
      </c>
      <c r="W24" s="757"/>
      <c r="X24" s="757"/>
      <c r="Y24" s="757"/>
      <c r="Z24" s="763" t="s">
        <v>184</v>
      </c>
      <c r="AA24" s="763"/>
      <c r="AB24" s="763"/>
      <c r="AC24" s="763"/>
      <c r="AD24" s="763"/>
      <c r="AE24" s="763"/>
      <c r="AF24" s="764"/>
      <c r="AG24" s="45"/>
      <c r="AI24" s="258" t="s">
        <v>844</v>
      </c>
      <c r="AJ24" s="240"/>
      <c r="AK24" s="240"/>
      <c r="AL24" s="240"/>
      <c r="AM24" s="847" t="str">
        <f>IF(DBCS(C26)="１","（新規申請のため、空欄としてください。）","")</f>
        <v/>
      </c>
      <c r="AN24" s="847"/>
      <c r="AO24" s="847"/>
      <c r="AU24" s="184" t="s">
        <v>679</v>
      </c>
      <c r="AW24" s="2" t="s">
        <v>243</v>
      </c>
      <c r="AX24" s="2" t="s">
        <v>287</v>
      </c>
      <c r="AY24" s="2" t="s">
        <v>272</v>
      </c>
    </row>
    <row r="25" spans="1:51" s="28" customFormat="1" ht="15.95" customHeight="1" x14ac:dyDescent="0.15">
      <c r="B25" s="44"/>
      <c r="C25" s="755" t="s">
        <v>8</v>
      </c>
      <c r="D25" s="755"/>
      <c r="E25" s="53" t="s">
        <v>46</v>
      </c>
      <c r="F25" s="768" t="s">
        <v>9</v>
      </c>
      <c r="G25" s="768"/>
      <c r="K25" s="3" t="s">
        <v>13</v>
      </c>
      <c r="L25" s="3"/>
      <c r="M25" s="3"/>
      <c r="N25" s="3"/>
      <c r="O25" s="3"/>
      <c r="P25" s="770"/>
      <c r="Q25" s="771"/>
      <c r="R25" s="771"/>
      <c r="S25" s="771"/>
      <c r="T25" s="771"/>
      <c r="U25" s="772"/>
      <c r="V25" s="758"/>
      <c r="W25" s="759"/>
      <c r="X25" s="759"/>
      <c r="Y25" s="759"/>
      <c r="Z25" s="765"/>
      <c r="AA25" s="765"/>
      <c r="AB25" s="765"/>
      <c r="AC25" s="765"/>
      <c r="AD25" s="765"/>
      <c r="AE25" s="765"/>
      <c r="AF25" s="766"/>
      <c r="AG25" s="3"/>
      <c r="AH25" s="3"/>
      <c r="AI25" s="258" t="s">
        <v>850</v>
      </c>
      <c r="AJ25" s="239"/>
      <c r="AK25" s="28" t="s">
        <v>835</v>
      </c>
      <c r="AM25" s="847"/>
      <c r="AN25" s="847"/>
      <c r="AO25" s="847"/>
      <c r="AU25" s="184" t="s">
        <v>680</v>
      </c>
      <c r="AW25" s="2" t="s">
        <v>244</v>
      </c>
      <c r="AX25" s="2" t="s">
        <v>287</v>
      </c>
      <c r="AY25" s="2" t="s">
        <v>273</v>
      </c>
    </row>
    <row r="26" spans="1:51" s="28" customFormat="1" ht="15.95" customHeight="1" x14ac:dyDescent="0.15">
      <c r="C26" s="243" t="str">
        <f>AO22</f>
        <v/>
      </c>
      <c r="E26" s="53" t="s">
        <v>47</v>
      </c>
      <c r="F26" s="768" t="s">
        <v>10</v>
      </c>
      <c r="G26" s="768"/>
      <c r="H26" s="768"/>
      <c r="I26" s="768"/>
      <c r="K26" s="220"/>
      <c r="L26" s="221"/>
      <c r="P26" s="770" t="s">
        <v>4</v>
      </c>
      <c r="Q26" s="771"/>
      <c r="R26" s="771"/>
      <c r="S26" s="771"/>
      <c r="T26" s="771"/>
      <c r="U26" s="772"/>
      <c r="V26" s="771" t="s">
        <v>185</v>
      </c>
      <c r="W26" s="771"/>
      <c r="X26" s="771"/>
      <c r="Y26" s="771"/>
      <c r="Z26" s="771"/>
      <c r="AA26" s="771"/>
      <c r="AB26" s="771"/>
      <c r="AC26" s="771"/>
      <c r="AD26" s="771"/>
      <c r="AE26" s="771"/>
      <c r="AF26" s="810"/>
      <c r="AG26" s="3"/>
      <c r="AH26" s="3"/>
      <c r="AI26" s="258"/>
      <c r="AJ26" s="185"/>
      <c r="AK26" s="2"/>
      <c r="AU26" s="184" t="s">
        <v>681</v>
      </c>
      <c r="AW26" s="2" t="s">
        <v>245</v>
      </c>
      <c r="AX26" s="2" t="s">
        <v>287</v>
      </c>
      <c r="AY26" s="2" t="s">
        <v>274</v>
      </c>
    </row>
    <row r="27" spans="1:51" s="28" customFormat="1" ht="15.95" customHeight="1" x14ac:dyDescent="0.15">
      <c r="E27" s="53" t="s">
        <v>48</v>
      </c>
      <c r="F27" s="768" t="s">
        <v>11</v>
      </c>
      <c r="G27" s="768"/>
      <c r="P27" s="747" t="s">
        <v>57</v>
      </c>
      <c r="Q27" s="748"/>
      <c r="R27" s="748"/>
      <c r="S27" s="748"/>
      <c r="T27" s="748"/>
      <c r="U27" s="749"/>
      <c r="V27" s="748" t="s">
        <v>5</v>
      </c>
      <c r="W27" s="748"/>
      <c r="X27" s="748"/>
      <c r="Y27" s="748"/>
      <c r="Z27" s="748"/>
      <c r="AA27" s="748"/>
      <c r="AB27" s="748"/>
      <c r="AC27" s="748"/>
      <c r="AD27" s="748"/>
      <c r="AE27" s="748"/>
      <c r="AF27" s="767"/>
      <c r="AG27" s="44"/>
      <c r="AH27" s="44"/>
      <c r="AI27" s="258"/>
      <c r="AK27" s="2"/>
      <c r="AU27" s="184" t="s">
        <v>682</v>
      </c>
      <c r="AW27" s="2" t="s">
        <v>246</v>
      </c>
      <c r="AX27" s="2" t="s">
        <v>288</v>
      </c>
      <c r="AY27" s="2" t="s">
        <v>275</v>
      </c>
    </row>
    <row r="28" spans="1:51" s="28" customFormat="1" ht="15.95" customHeight="1" x14ac:dyDescent="0.15">
      <c r="P28" s="750"/>
      <c r="Q28" s="751"/>
      <c r="R28" s="751"/>
      <c r="S28" s="751"/>
      <c r="T28" s="751"/>
      <c r="U28" s="752"/>
      <c r="V28" s="751" t="s">
        <v>6</v>
      </c>
      <c r="W28" s="751"/>
      <c r="X28" s="751"/>
      <c r="Y28" s="751"/>
      <c r="Z28" s="751"/>
      <c r="AA28" s="751"/>
      <c r="AB28" s="751"/>
      <c r="AC28" s="751"/>
      <c r="AD28" s="751"/>
      <c r="AE28" s="751"/>
      <c r="AF28" s="754"/>
      <c r="AG28" s="44"/>
      <c r="AH28" s="44"/>
      <c r="AI28" s="258"/>
      <c r="AK28" s="246"/>
      <c r="AU28" s="184" t="s">
        <v>683</v>
      </c>
      <c r="AW28" s="2" t="s">
        <v>247</v>
      </c>
      <c r="AX28" s="2" t="s">
        <v>288</v>
      </c>
      <c r="AY28" s="2" t="s">
        <v>276</v>
      </c>
    </row>
    <row r="29" spans="1:51" s="28" customFormat="1" ht="6.75" customHeight="1" x14ac:dyDescent="0.15">
      <c r="R29" s="44"/>
      <c r="S29" s="44"/>
      <c r="T29" s="44"/>
      <c r="U29" s="44"/>
      <c r="V29" s="44"/>
      <c r="W29" s="44"/>
      <c r="X29" s="44"/>
      <c r="Y29" s="44"/>
      <c r="Z29" s="44"/>
      <c r="AA29" s="44"/>
      <c r="AB29" s="44"/>
      <c r="AC29" s="44"/>
      <c r="AD29" s="44"/>
      <c r="AE29" s="44"/>
      <c r="AF29" s="44"/>
      <c r="AG29" s="44"/>
      <c r="AH29" s="44"/>
      <c r="AI29" s="258"/>
      <c r="AK29" s="2"/>
      <c r="AU29" s="184" t="s">
        <v>684</v>
      </c>
      <c r="AW29" s="2" t="s">
        <v>248</v>
      </c>
      <c r="AX29" s="2" t="s">
        <v>288</v>
      </c>
      <c r="AY29" s="2" t="s">
        <v>277</v>
      </c>
    </row>
    <row r="30" spans="1:51" s="28" customFormat="1" ht="15.95" customHeight="1" x14ac:dyDescent="0.15">
      <c r="A30" s="4" t="s">
        <v>14</v>
      </c>
      <c r="C30" s="773" t="s">
        <v>21</v>
      </c>
      <c r="D30" s="773"/>
      <c r="E30" s="773"/>
      <c r="F30" s="773"/>
      <c r="G30" s="773"/>
      <c r="H30" s="773"/>
      <c r="AI30" s="258"/>
      <c r="AJ30" s="252" t="s">
        <v>841</v>
      </c>
      <c r="AK30" s="2"/>
      <c r="AU30" s="184" t="s">
        <v>685</v>
      </c>
      <c r="AW30" s="2" t="s">
        <v>249</v>
      </c>
      <c r="AX30" s="2" t="s">
        <v>289</v>
      </c>
      <c r="AY30" s="2" t="s">
        <v>278</v>
      </c>
    </row>
    <row r="31" spans="1:51" s="28" customFormat="1" ht="15.95" customHeight="1" x14ac:dyDescent="0.15">
      <c r="A31" s="74">
        <v>11</v>
      </c>
      <c r="C31" s="774" t="s">
        <v>49</v>
      </c>
      <c r="D31" s="775"/>
      <c r="E31" s="776"/>
      <c r="F31" s="780" t="str">
        <f>AJ31</f>
        <v/>
      </c>
      <c r="G31" s="781"/>
      <c r="H31" s="781"/>
      <c r="I31" s="781"/>
      <c r="J31" s="781"/>
      <c r="K31" s="781"/>
      <c r="L31" s="781"/>
      <c r="M31" s="781"/>
      <c r="N31" s="781"/>
      <c r="O31" s="781"/>
      <c r="P31" s="781"/>
      <c r="Q31" s="781"/>
      <c r="R31" s="781"/>
      <c r="S31" s="781"/>
      <c r="T31" s="781"/>
      <c r="U31" s="781"/>
      <c r="V31" s="781"/>
      <c r="W31" s="781"/>
      <c r="X31" s="781"/>
      <c r="Y31" s="782"/>
      <c r="AA31" s="769" t="s">
        <v>17</v>
      </c>
      <c r="AB31" s="769"/>
      <c r="AC31" s="769"/>
      <c r="AD31" s="769"/>
      <c r="AE31" s="769"/>
      <c r="AI31" s="258" t="s">
        <v>837</v>
      </c>
      <c r="AJ31" s="835" t="str">
        <f>PHONETIC(AJ12)</f>
        <v/>
      </c>
      <c r="AK31" s="836"/>
      <c r="AL31" s="836"/>
      <c r="AM31" s="836"/>
      <c r="AN31" s="836"/>
      <c r="AO31" s="837"/>
      <c r="AU31" s="184" t="s">
        <v>686</v>
      </c>
      <c r="AW31" s="2" t="s">
        <v>250</v>
      </c>
      <c r="AX31" s="2" t="s">
        <v>289</v>
      </c>
      <c r="AY31" s="2" t="s">
        <v>279</v>
      </c>
    </row>
    <row r="32" spans="1:51" s="28" customFormat="1" ht="15.95" customHeight="1" x14ac:dyDescent="0.15">
      <c r="C32" s="777"/>
      <c r="D32" s="778"/>
      <c r="E32" s="779"/>
      <c r="F32" s="783"/>
      <c r="G32" s="784"/>
      <c r="H32" s="784"/>
      <c r="I32" s="784"/>
      <c r="J32" s="784"/>
      <c r="K32" s="784"/>
      <c r="L32" s="784"/>
      <c r="M32" s="784"/>
      <c r="N32" s="784"/>
      <c r="O32" s="784"/>
      <c r="P32" s="784"/>
      <c r="Q32" s="784"/>
      <c r="R32" s="784"/>
      <c r="S32" s="784"/>
      <c r="T32" s="784"/>
      <c r="U32" s="784"/>
      <c r="V32" s="784"/>
      <c r="W32" s="784"/>
      <c r="X32" s="784"/>
      <c r="Y32" s="785"/>
      <c r="AA32" s="243" t="str">
        <f>LEFT(AJ16,1)</f>
        <v/>
      </c>
      <c r="AB32" s="53" t="s">
        <v>50</v>
      </c>
      <c r="AC32" s="769" t="s">
        <v>18</v>
      </c>
      <c r="AD32" s="769"/>
      <c r="AI32" s="258" t="s">
        <v>838</v>
      </c>
      <c r="AJ32" s="835" t="str">
        <f>PHONETIC(AJ18)</f>
        <v/>
      </c>
      <c r="AK32" s="836"/>
      <c r="AL32" s="836"/>
      <c r="AM32" s="836"/>
      <c r="AN32" s="836"/>
      <c r="AO32" s="837"/>
      <c r="AU32" s="184" t="s">
        <v>687</v>
      </c>
      <c r="AW32" s="2" t="s">
        <v>251</v>
      </c>
      <c r="AX32" s="2" t="s">
        <v>289</v>
      </c>
      <c r="AY32" s="2" t="s">
        <v>280</v>
      </c>
    </row>
    <row r="33" spans="1:51" s="28" customFormat="1" ht="15.95" customHeight="1" x14ac:dyDescent="0.15">
      <c r="C33" s="774" t="s">
        <v>15</v>
      </c>
      <c r="D33" s="775"/>
      <c r="E33" s="776"/>
      <c r="F33" s="786">
        <f>U12</f>
        <v>0</v>
      </c>
      <c r="G33" s="787"/>
      <c r="H33" s="787"/>
      <c r="I33" s="787"/>
      <c r="J33" s="787"/>
      <c r="K33" s="787"/>
      <c r="L33" s="787"/>
      <c r="M33" s="787"/>
      <c r="N33" s="787"/>
      <c r="O33" s="787"/>
      <c r="P33" s="787"/>
      <c r="Q33" s="787"/>
      <c r="R33" s="787"/>
      <c r="S33" s="787"/>
      <c r="T33" s="787"/>
      <c r="U33" s="787"/>
      <c r="V33" s="787"/>
      <c r="W33" s="787"/>
      <c r="X33" s="787"/>
      <c r="Y33" s="788"/>
      <c r="Z33" s="45"/>
      <c r="AA33" s="45"/>
      <c r="AB33" s="53" t="s">
        <v>51</v>
      </c>
      <c r="AC33" s="769" t="s">
        <v>19</v>
      </c>
      <c r="AD33" s="769"/>
      <c r="AE33" s="44"/>
      <c r="AF33" s="44"/>
      <c r="AG33" s="44"/>
      <c r="AI33" s="258" t="s">
        <v>839</v>
      </c>
      <c r="AJ33" s="239"/>
      <c r="AK33" s="28" t="s">
        <v>847</v>
      </c>
      <c r="AU33" s="184" t="s">
        <v>688</v>
      </c>
      <c r="AW33" s="2" t="s">
        <v>252</v>
      </c>
      <c r="AX33" s="2" t="s">
        <v>289</v>
      </c>
      <c r="AY33" s="2" t="s">
        <v>281</v>
      </c>
    </row>
    <row r="34" spans="1:51" s="28" customFormat="1" ht="15.95" customHeight="1" x14ac:dyDescent="0.15">
      <c r="C34" s="777" t="s">
        <v>16</v>
      </c>
      <c r="D34" s="778"/>
      <c r="E34" s="779"/>
      <c r="F34" s="789"/>
      <c r="G34" s="790"/>
      <c r="H34" s="790"/>
      <c r="I34" s="790"/>
      <c r="J34" s="790"/>
      <c r="K34" s="790"/>
      <c r="L34" s="790"/>
      <c r="M34" s="790"/>
      <c r="N34" s="790"/>
      <c r="O34" s="790"/>
      <c r="P34" s="790"/>
      <c r="Q34" s="790"/>
      <c r="R34" s="790"/>
      <c r="S34" s="790"/>
      <c r="T34" s="790"/>
      <c r="U34" s="790"/>
      <c r="V34" s="790"/>
      <c r="W34" s="790"/>
      <c r="X34" s="790"/>
      <c r="Y34" s="791"/>
      <c r="Z34" s="3"/>
      <c r="AA34" s="3"/>
      <c r="AB34" s="3"/>
      <c r="AC34" s="3"/>
      <c r="AD34" s="755" t="s">
        <v>20</v>
      </c>
      <c r="AE34" s="755"/>
      <c r="AF34" s="755"/>
      <c r="AI34" s="258" t="s">
        <v>840</v>
      </c>
      <c r="AJ34" s="256" t="s">
        <v>843</v>
      </c>
      <c r="AK34" s="260" t="s">
        <v>842</v>
      </c>
      <c r="AU34" s="184" t="s">
        <v>689</v>
      </c>
      <c r="AW34" s="2" t="s">
        <v>253</v>
      </c>
      <c r="AX34" s="2" t="s">
        <v>290</v>
      </c>
      <c r="AY34" s="2" t="s">
        <v>282</v>
      </c>
    </row>
    <row r="35" spans="1:51" s="28" customFormat="1" ht="15.95" customHeight="1" x14ac:dyDescent="0.15">
      <c r="O35" s="44"/>
      <c r="P35" s="44"/>
      <c r="Q35" s="44"/>
      <c r="R35" s="44"/>
      <c r="S35" s="44"/>
      <c r="T35" s="44"/>
      <c r="W35" s="55"/>
      <c r="X35" s="55"/>
      <c r="Y35" s="3"/>
      <c r="Z35" s="3"/>
      <c r="AA35" s="3"/>
      <c r="AB35" s="3"/>
      <c r="AC35" s="3"/>
      <c r="AD35" s="27"/>
      <c r="AE35" s="56"/>
      <c r="AI35" s="1"/>
      <c r="AJ35" s="240"/>
      <c r="AK35" s="240"/>
      <c r="AU35" s="184" t="s">
        <v>690</v>
      </c>
      <c r="AW35" s="2" t="s">
        <v>254</v>
      </c>
      <c r="AX35" s="2" t="s">
        <v>291</v>
      </c>
      <c r="AY35" s="2" t="s">
        <v>283</v>
      </c>
    </row>
    <row r="36" spans="1:51" s="28" customFormat="1" ht="15.95" customHeight="1" x14ac:dyDescent="0.15">
      <c r="C36" s="769" t="s">
        <v>22</v>
      </c>
      <c r="D36" s="769"/>
      <c r="E36" s="769"/>
      <c r="F36" s="769"/>
      <c r="G36" s="769"/>
      <c r="H36" s="769"/>
      <c r="I36" s="769"/>
      <c r="J36" s="769"/>
      <c r="K36" s="769"/>
      <c r="L36" s="769"/>
      <c r="O36" s="44"/>
      <c r="P36" s="44"/>
      <c r="Q36" s="44"/>
      <c r="R36" s="44"/>
      <c r="S36" s="44"/>
      <c r="T36" s="44"/>
      <c r="U36" s="44"/>
      <c r="V36" s="44"/>
      <c r="W36" s="44"/>
      <c r="X36" s="44"/>
      <c r="Y36" s="44"/>
      <c r="Z36" s="44"/>
      <c r="AA36" s="44"/>
      <c r="AB36" s="44"/>
      <c r="AC36" s="44"/>
      <c r="AD36" s="44"/>
      <c r="AE36" s="44"/>
      <c r="AI36" s="1"/>
      <c r="AJ36" s="29"/>
      <c r="AK36" s="29"/>
      <c r="AU36" s="184" t="s">
        <v>691</v>
      </c>
      <c r="AW36" s="2" t="s">
        <v>255</v>
      </c>
      <c r="AX36" s="2" t="s">
        <v>291</v>
      </c>
      <c r="AY36" s="2" t="s">
        <v>284</v>
      </c>
    </row>
    <row r="37" spans="1:51" s="28" customFormat="1" ht="15.95" customHeight="1" x14ac:dyDescent="0.15">
      <c r="A37" s="74">
        <v>12</v>
      </c>
      <c r="C37" s="735" t="s">
        <v>23</v>
      </c>
      <c r="D37" s="802"/>
      <c r="E37" s="802"/>
      <c r="F37" s="802"/>
      <c r="G37" s="802"/>
      <c r="H37" s="736"/>
      <c r="I37" s="226" t="str">
        <f>IF(AA32="1",LEFT(AO17,1),"")</f>
        <v/>
      </c>
      <c r="J37" s="241" t="str">
        <f>IF(AA32="1",RIGHT(AO17,1),"")</f>
        <v/>
      </c>
      <c r="O37" s="815" t="s">
        <v>741</v>
      </c>
      <c r="P37" s="816"/>
      <c r="Q37" s="817"/>
      <c r="R37" s="253" t="str">
        <f>IF(AJ35="","",LEFT(RIGHT("０"&amp;DBCS(AJ35),2),1))</f>
        <v/>
      </c>
      <c r="S37" s="254" t="str">
        <f>IF(AJ35="","",RIGHT(DBCS(AJ35),1))</f>
        <v/>
      </c>
      <c r="T37" s="30" t="s">
        <v>400</v>
      </c>
      <c r="U37" s="253" t="str">
        <f>IF(AK35="","",LEFT(RIGHT("０００００"&amp;DBCS(AK35),6),1))</f>
        <v/>
      </c>
      <c r="V37" s="255" t="str">
        <f>IF(AK35="","",MID(RIGHT("０００００"&amp;DBCS(AK35),6),2,1))</f>
        <v/>
      </c>
      <c r="W37" s="255" t="str">
        <f>IF(AK35="","",MID(RIGHT("０００００"&amp;DBCS(AK35),6),3,1))</f>
        <v/>
      </c>
      <c r="X37" s="255" t="str">
        <f>IF(AK35="","",MID(RIGHT("０００００"&amp;DBCS(AK35),6),4,1))</f>
        <v/>
      </c>
      <c r="Y37" s="255" t="str">
        <f>IF(AK35="","",MID(RIGHT("０００００"&amp;DBCS(AK35),6),5,1))</f>
        <v/>
      </c>
      <c r="Z37" s="254" t="str">
        <f>IF(AK35="","",RIGHT("０００００"&amp;DBCS(AK35),1))</f>
        <v/>
      </c>
      <c r="AA37" s="30" t="s">
        <v>400</v>
      </c>
      <c r="AB37" s="57"/>
      <c r="AC37" s="44"/>
      <c r="AD37" s="44"/>
      <c r="AE37" s="44"/>
      <c r="AI37" s="258" t="s">
        <v>707</v>
      </c>
      <c r="AJ37" s="237"/>
      <c r="AK37" s="11" t="s">
        <v>849</v>
      </c>
      <c r="AL37" s="206"/>
      <c r="AM37" s="838" t="s">
        <v>862</v>
      </c>
      <c r="AN37" s="839"/>
      <c r="AO37" s="840"/>
      <c r="AU37" s="184" t="s">
        <v>692</v>
      </c>
    </row>
    <row r="38" spans="1:51" s="28" customFormat="1" ht="15.95" customHeight="1" x14ac:dyDescent="0.15">
      <c r="C38" s="735" t="s">
        <v>52</v>
      </c>
      <c r="D38" s="802"/>
      <c r="E38" s="802"/>
      <c r="F38" s="802"/>
      <c r="G38" s="802"/>
      <c r="H38" s="736"/>
      <c r="I38" s="803" t="str">
        <f>AJ32</f>
        <v/>
      </c>
      <c r="J38" s="804"/>
      <c r="K38" s="804"/>
      <c r="L38" s="804"/>
      <c r="M38" s="804"/>
      <c r="N38" s="804"/>
      <c r="O38" s="804"/>
      <c r="P38" s="804"/>
      <c r="Q38" s="804"/>
      <c r="R38" s="804"/>
      <c r="S38" s="804"/>
      <c r="T38" s="804"/>
      <c r="U38" s="804"/>
      <c r="V38" s="804"/>
      <c r="W38" s="804"/>
      <c r="X38" s="804"/>
      <c r="Y38" s="804"/>
      <c r="Z38" s="804"/>
      <c r="AA38" s="804"/>
      <c r="AB38" s="805"/>
      <c r="AC38" s="44"/>
      <c r="AD38" s="44"/>
      <c r="AE38" s="44"/>
      <c r="AI38" s="258" t="s">
        <v>708</v>
      </c>
      <c r="AJ38" s="237"/>
      <c r="AK38" s="11" t="s">
        <v>849</v>
      </c>
      <c r="AL38" s="206"/>
      <c r="AM38" s="841"/>
      <c r="AN38" s="842"/>
      <c r="AO38" s="843"/>
      <c r="AU38" s="184" t="s">
        <v>693</v>
      </c>
    </row>
    <row r="39" spans="1:51" s="28" customFormat="1" ht="22.5" customHeight="1" x14ac:dyDescent="0.15">
      <c r="C39" s="735" t="s">
        <v>25</v>
      </c>
      <c r="D39" s="802"/>
      <c r="E39" s="802"/>
      <c r="F39" s="802"/>
      <c r="G39" s="802"/>
      <c r="H39" s="736"/>
      <c r="I39" s="818">
        <f>AJ18</f>
        <v>0</v>
      </c>
      <c r="J39" s="819"/>
      <c r="K39" s="819"/>
      <c r="L39" s="819"/>
      <c r="M39" s="819"/>
      <c r="N39" s="819"/>
      <c r="O39" s="819"/>
      <c r="P39" s="819"/>
      <c r="Q39" s="819"/>
      <c r="R39" s="819"/>
      <c r="S39" s="819"/>
      <c r="T39" s="819"/>
      <c r="U39" s="819"/>
      <c r="V39" s="819"/>
      <c r="W39" s="819"/>
      <c r="X39" s="819"/>
      <c r="Y39" s="819"/>
      <c r="Z39" s="819"/>
      <c r="AA39" s="819"/>
      <c r="AB39" s="820"/>
      <c r="AD39" s="755" t="s">
        <v>20</v>
      </c>
      <c r="AE39" s="755"/>
      <c r="AF39" s="755"/>
      <c r="AG39" s="44"/>
      <c r="AI39" s="258" t="s">
        <v>709</v>
      </c>
      <c r="AJ39" s="238"/>
      <c r="AK39" s="4" t="s">
        <v>849</v>
      </c>
      <c r="AL39" s="206"/>
      <c r="AM39" s="844"/>
      <c r="AN39" s="845"/>
      <c r="AO39" s="846"/>
      <c r="AU39" s="184" t="s">
        <v>694</v>
      </c>
    </row>
    <row r="40" spans="1:51" s="28" customFormat="1" ht="15.95" customHeight="1" x14ac:dyDescent="0.15">
      <c r="C40" s="735" t="s">
        <v>24</v>
      </c>
      <c r="D40" s="802"/>
      <c r="E40" s="802"/>
      <c r="F40" s="802"/>
      <c r="G40" s="802"/>
      <c r="H40" s="736"/>
      <c r="I40" s="243" t="str">
        <f>IF(AJ33="","　",IF(AJ33&lt;32516,"S","H"))</f>
        <v>　</v>
      </c>
      <c r="J40" s="30" t="s">
        <v>55</v>
      </c>
      <c r="K40" s="226" t="str">
        <f>IF(AJ33="","",LEFT(RIGHT("０"&amp;DBCS(IF(AJ33&lt;32516,YEAR(AJ33)-1925,YEAR(AJ33)-1988)),2),1))</f>
        <v/>
      </c>
      <c r="L40" s="241" t="str">
        <f>IF(AJ33="","",RIGHT("０"&amp;DBCS(IF(AJ33&lt;32516,YEAR(AJ33)-1925,YEAR(AJ33)-1988)),1))</f>
        <v/>
      </c>
      <c r="M40" s="44" t="s">
        <v>26</v>
      </c>
      <c r="N40" s="226" t="str">
        <f>IF(AJ33="","",LEFT(RIGHT("０"&amp;DBCS(MONTH(AJ33)),2),1))</f>
        <v/>
      </c>
      <c r="O40" s="241" t="str">
        <f>IF(AJ33="","",RIGHT("０"&amp;DBCS(MONTH(AJ33)),1))</f>
        <v/>
      </c>
      <c r="P40" s="44" t="s">
        <v>27</v>
      </c>
      <c r="Q40" s="226" t="str">
        <f>IF(AJ33="","",LEFT(RIGHT("０"&amp;DBCS(DAY(AJ33)),2),1))</f>
        <v/>
      </c>
      <c r="R40" s="241" t="str">
        <f>IF(AJ33="","",RIGHT("０"&amp;DBCS(DAY(AJ33)),1))</f>
        <v/>
      </c>
      <c r="S40" s="44" t="s">
        <v>28</v>
      </c>
      <c r="AD40" s="27"/>
      <c r="AE40" s="56"/>
      <c r="AI40" s="258" t="s">
        <v>202</v>
      </c>
      <c r="AJ40" s="829"/>
      <c r="AK40" s="830"/>
      <c r="AL40" s="831"/>
      <c r="AM40" s="11" t="s">
        <v>849</v>
      </c>
      <c r="AU40" s="184" t="s">
        <v>695</v>
      </c>
    </row>
    <row r="41" spans="1:51" s="28" customFormat="1" ht="15.75" customHeight="1" x14ac:dyDescent="0.15">
      <c r="AI41" s="258" t="s">
        <v>204</v>
      </c>
      <c r="AJ41" s="239"/>
      <c r="AK41" s="28" t="s">
        <v>848</v>
      </c>
      <c r="AU41" s="184" t="s">
        <v>696</v>
      </c>
    </row>
    <row r="42" spans="1:51" s="28" customFormat="1" ht="15.95" customHeight="1" x14ac:dyDescent="0.15">
      <c r="C42" s="768" t="s">
        <v>36</v>
      </c>
      <c r="D42" s="768"/>
      <c r="E42" s="768"/>
      <c r="F42" s="768"/>
      <c r="G42" s="768"/>
      <c r="H42" s="768"/>
      <c r="I42" s="768"/>
      <c r="J42" s="768"/>
      <c r="K42" s="768"/>
      <c r="L42" s="768"/>
      <c r="M42" s="768"/>
      <c r="N42" s="768"/>
      <c r="O42" s="768"/>
      <c r="R42" s="769" t="s">
        <v>62</v>
      </c>
      <c r="S42" s="769"/>
      <c r="T42" s="769"/>
      <c r="U42" s="769"/>
      <c r="V42" s="769"/>
      <c r="W42" s="769"/>
      <c r="X42" s="769"/>
      <c r="Y42" s="769"/>
      <c r="Z42" s="769"/>
      <c r="AA42" s="769"/>
      <c r="AB42" s="769"/>
      <c r="AC42" s="769"/>
      <c r="AD42" s="769"/>
      <c r="AE42" s="769"/>
      <c r="AF42" s="769"/>
      <c r="AG42" s="3"/>
      <c r="AI42" s="1"/>
      <c r="AJ42" s="187"/>
      <c r="AU42" s="184" t="s">
        <v>697</v>
      </c>
    </row>
    <row r="43" spans="1:51" s="28" customFormat="1" ht="15.95" customHeight="1" x14ac:dyDescent="0.15">
      <c r="C43" s="768" t="s">
        <v>754</v>
      </c>
      <c r="D43" s="768"/>
      <c r="E43" s="768"/>
      <c r="F43" s="768"/>
      <c r="G43" s="768"/>
      <c r="H43" s="768"/>
      <c r="I43" s="768"/>
      <c r="J43" s="768"/>
      <c r="K43" s="768"/>
      <c r="L43" s="768"/>
      <c r="M43" s="768"/>
      <c r="N43" s="768"/>
      <c r="O43" s="768"/>
      <c r="R43" s="769" t="s">
        <v>61</v>
      </c>
      <c r="S43" s="769"/>
      <c r="T43" s="769"/>
      <c r="U43" s="769"/>
      <c r="V43" s="769"/>
      <c r="W43" s="769"/>
      <c r="X43" s="769"/>
      <c r="Y43" s="769"/>
      <c r="Z43" s="769"/>
      <c r="AA43" s="769"/>
      <c r="AB43" s="769"/>
      <c r="AC43" s="769"/>
      <c r="AD43" s="769"/>
      <c r="AE43" s="769"/>
      <c r="AF43" s="4"/>
      <c r="AG43" s="4"/>
      <c r="AI43" s="258" t="s">
        <v>214</v>
      </c>
      <c r="AJ43" s="240"/>
      <c r="AK43" s="28" t="s">
        <v>710</v>
      </c>
      <c r="AU43" s="184" t="s">
        <v>698</v>
      </c>
    </row>
    <row r="44" spans="1:51" s="28" customFormat="1" ht="4.5" customHeight="1" x14ac:dyDescent="0.15">
      <c r="P44" s="30"/>
      <c r="AI44" s="1"/>
      <c r="AU44" s="184" t="s">
        <v>699</v>
      </c>
    </row>
    <row r="45" spans="1:51" s="28" customFormat="1" ht="17.25" customHeight="1" x14ac:dyDescent="0.15">
      <c r="A45" s="74">
        <v>13</v>
      </c>
      <c r="C45" s="797" t="s">
        <v>59</v>
      </c>
      <c r="D45" s="224" t="str">
        <f>LEFT(AJ37,1)</f>
        <v/>
      </c>
      <c r="E45" s="225" t="str">
        <f>MID(AJ37,2,1)</f>
        <v/>
      </c>
      <c r="G45" s="814" t="str">
        <f>MID(AJ37,4,20)</f>
        <v/>
      </c>
      <c r="H45" s="814"/>
      <c r="I45" s="814"/>
      <c r="J45" s="814"/>
      <c r="K45" s="814"/>
      <c r="L45" s="814"/>
      <c r="M45" s="814"/>
      <c r="N45" s="814"/>
      <c r="P45" s="812" t="s">
        <v>60</v>
      </c>
      <c r="Q45" s="226" t="str">
        <f>LEFT(AJ40,1)</f>
        <v/>
      </c>
      <c r="R45" s="227" t="str">
        <f>MID(AJ40,2,1)</f>
        <v/>
      </c>
      <c r="T45" s="811" t="str">
        <f>MID(AJ40,4,20)</f>
        <v/>
      </c>
      <c r="U45" s="811"/>
      <c r="V45" s="811"/>
      <c r="W45" s="811"/>
      <c r="X45" s="811"/>
      <c r="Y45" s="811"/>
      <c r="Z45" s="228"/>
      <c r="AA45" s="228"/>
      <c r="AB45" s="228"/>
      <c r="AC45" s="228"/>
      <c r="AD45" s="228"/>
      <c r="AE45" s="228"/>
      <c r="AF45" s="229" t="str">
        <f>IF(AJ41="","(加入：      年  月  日)","(加入："&amp;DATESTRING(AJ41)&amp;")")</f>
        <v>(加入：      年  月  日)</v>
      </c>
      <c r="AG45" s="38"/>
      <c r="AH45" s="38"/>
      <c r="AU45" s="184" t="s">
        <v>700</v>
      </c>
    </row>
    <row r="46" spans="1:51" s="28" customFormat="1" ht="17.25" customHeight="1" x14ac:dyDescent="0.15">
      <c r="C46" s="798"/>
      <c r="D46" s="224" t="str">
        <f>LEFT(AJ38,1)</f>
        <v/>
      </c>
      <c r="E46" s="225" t="str">
        <f>MID(AJ38,2,1)</f>
        <v/>
      </c>
      <c r="G46" s="801" t="str">
        <f>MID(AJ38,4,20)</f>
        <v/>
      </c>
      <c r="H46" s="801"/>
      <c r="I46" s="801"/>
      <c r="J46" s="801"/>
      <c r="K46" s="801"/>
      <c r="L46" s="801"/>
      <c r="M46" s="801"/>
      <c r="N46" s="801"/>
      <c r="P46" s="813"/>
      <c r="Q46" s="51"/>
      <c r="R46" s="52"/>
      <c r="T46" s="800" t="s">
        <v>207</v>
      </c>
      <c r="U46" s="800"/>
      <c r="V46" s="800"/>
      <c r="W46" s="800"/>
      <c r="X46" s="800"/>
      <c r="Y46" s="800"/>
      <c r="Z46" s="800"/>
      <c r="AA46" s="800"/>
      <c r="AB46" s="800"/>
      <c r="AC46" s="800"/>
      <c r="AD46" s="800"/>
      <c r="AE46" s="800"/>
      <c r="AF46" s="800"/>
      <c r="AG46" s="38"/>
      <c r="AH46" s="38"/>
      <c r="AU46" s="184" t="s">
        <v>701</v>
      </c>
    </row>
    <row r="47" spans="1:51" s="28" customFormat="1" ht="17.25" customHeight="1" x14ac:dyDescent="0.15">
      <c r="C47" s="799"/>
      <c r="D47" s="224" t="str">
        <f>LEFT(AJ39,1)</f>
        <v/>
      </c>
      <c r="E47" s="225" t="str">
        <f>MID(AJ39,2,1)</f>
        <v/>
      </c>
      <c r="G47" s="801" t="str">
        <f>MID(AJ39,4,20)</f>
        <v/>
      </c>
      <c r="H47" s="801"/>
      <c r="I47" s="801"/>
      <c r="J47" s="801"/>
      <c r="K47" s="801"/>
      <c r="L47" s="801"/>
      <c r="M47" s="801"/>
      <c r="N47" s="801"/>
      <c r="P47" s="813"/>
      <c r="Q47" s="64"/>
      <c r="R47" s="65"/>
      <c r="T47" s="800" t="s">
        <v>207</v>
      </c>
      <c r="U47" s="800"/>
      <c r="V47" s="800"/>
      <c r="W47" s="800"/>
      <c r="X47" s="800"/>
      <c r="Y47" s="800"/>
      <c r="Z47" s="800"/>
      <c r="AA47" s="800"/>
      <c r="AB47" s="800"/>
      <c r="AC47" s="800"/>
      <c r="AD47" s="800"/>
      <c r="AE47" s="800"/>
      <c r="AF47" s="800"/>
      <c r="AG47" s="38"/>
      <c r="AH47" s="38"/>
      <c r="AU47" s="184" t="s">
        <v>702</v>
      </c>
    </row>
    <row r="48" spans="1:51" s="28" customFormat="1" ht="17.25" customHeight="1" x14ac:dyDescent="0.15">
      <c r="C48" s="58"/>
      <c r="P48" s="66"/>
      <c r="Q48" s="67"/>
      <c r="R48" s="67"/>
      <c r="T48" s="68"/>
      <c r="U48" s="68"/>
      <c r="V48" s="68"/>
      <c r="W48" s="68"/>
      <c r="X48" s="68"/>
      <c r="Y48" s="68"/>
      <c r="Z48" s="68"/>
      <c r="AA48" s="68"/>
      <c r="AB48" s="68"/>
      <c r="AC48" s="68"/>
      <c r="AD48" s="68"/>
      <c r="AE48" s="68"/>
      <c r="AF48" s="68"/>
      <c r="AG48" s="38"/>
      <c r="AH48" s="38"/>
      <c r="AU48" s="184" t="s">
        <v>703</v>
      </c>
    </row>
    <row r="49" spans="3:47" s="28" customFormat="1" ht="17.25" customHeight="1" x14ac:dyDescent="0.15">
      <c r="C49" s="58"/>
      <c r="P49" s="70"/>
      <c r="Q49" s="210" t="s">
        <v>208</v>
      </c>
      <c r="R49" s="211" t="s">
        <v>209</v>
      </c>
      <c r="S49" s="821" t="s">
        <v>211</v>
      </c>
      <c r="T49" s="822"/>
      <c r="U49" s="822"/>
      <c r="V49" s="822"/>
      <c r="W49" s="822"/>
      <c r="X49" s="822"/>
      <c r="Y49" s="822"/>
      <c r="Z49" s="822"/>
      <c r="AA49" s="822"/>
      <c r="AB49" s="823"/>
      <c r="AC49" s="69"/>
      <c r="AD49" s="69"/>
      <c r="AE49" s="69"/>
      <c r="AF49" s="69"/>
      <c r="AG49" s="38"/>
      <c r="AH49" s="38"/>
      <c r="AU49" s="184" t="s">
        <v>704</v>
      </c>
    </row>
    <row r="50" spans="3:47" s="28" customFormat="1" ht="15.75" customHeight="1" x14ac:dyDescent="0.15">
      <c r="C50" s="769" t="s">
        <v>35</v>
      </c>
      <c r="D50" s="769"/>
      <c r="E50" s="769"/>
      <c r="F50" s="769"/>
      <c r="G50" s="769"/>
      <c r="H50" s="769"/>
      <c r="I50" s="769"/>
      <c r="P50" s="62"/>
      <c r="Q50" s="212" t="s">
        <v>208</v>
      </c>
      <c r="R50" s="209" t="s">
        <v>210</v>
      </c>
      <c r="S50" s="824" t="s">
        <v>212</v>
      </c>
      <c r="T50" s="825"/>
      <c r="U50" s="825"/>
      <c r="V50" s="825"/>
      <c r="W50" s="825"/>
      <c r="X50" s="825"/>
      <c r="Y50" s="825"/>
      <c r="Z50" s="825"/>
      <c r="AA50" s="825"/>
      <c r="AB50" s="826"/>
      <c r="AD50" s="755" t="s">
        <v>20</v>
      </c>
      <c r="AE50" s="755"/>
      <c r="AF50" s="755"/>
      <c r="AI50" s="258"/>
      <c r="AU50" s="184" t="s">
        <v>705</v>
      </c>
    </row>
    <row r="51" spans="3:47" s="28" customFormat="1" ht="15.95" customHeight="1" x14ac:dyDescent="0.15">
      <c r="C51" s="230" t="str">
        <f>IF(LEN(AJ43)&gt;9,MID(RIGHT("００００００００００"&amp;DBCS(AJ43),10),1,1),"")</f>
        <v/>
      </c>
      <c r="D51" s="226" t="str">
        <f>IF(LEN(AJ43)&gt;8,MID(RIGHT("００００００００００"&amp;DBCS(AJ43),10),2,1),"")</f>
        <v/>
      </c>
      <c r="E51" s="231" t="str">
        <f>IF(LEN(AJ43)&gt;7,MID(RIGHT("００００００００００"&amp;DBCS(AJ43),10),3,1),"")</f>
        <v/>
      </c>
      <c r="F51" s="232" t="str">
        <f>IF(LEN(AJ43)&gt;6,MID(RIGHT("００００００００００"&amp;DBCS(AJ43),10),4,1),"")</f>
        <v/>
      </c>
      <c r="G51" s="233" t="str">
        <f>IF(LEN(AJ43)&gt;5,MID(RIGHT("００００００００００"&amp;DBCS(AJ43),10),5,1),"")</f>
        <v/>
      </c>
      <c r="H51" s="234" t="str">
        <f>IF(LEN(AJ43)&gt;4,MID(RIGHT("００００００００００"&amp;DBCS(AJ43),10),6,1),"")</f>
        <v/>
      </c>
      <c r="I51" s="235" t="str">
        <f>IF(LEN(AJ43)&gt;3,MID(RIGHT("００００００００００"&amp;DBCS(AJ43),10),7,1),"")</f>
        <v/>
      </c>
      <c r="J51" s="236" t="str">
        <f>IF(LEN(AJ43)&gt;2,MID(RIGHT("００００００００００"&amp;DBCS(AJ43),10),8,1),"")</f>
        <v/>
      </c>
      <c r="K51" s="234" t="str">
        <f>IF(LEN(AJ43)&gt;1,MID(RIGHT("００００００００００"&amp;DBCS(AJ43),10),9,1),"")</f>
        <v/>
      </c>
      <c r="L51" s="235" t="str">
        <f>IF(LEN(AJ43)=0,"",DBCS(RIGHT(AJ43,1)))</f>
        <v/>
      </c>
      <c r="P51" s="62"/>
      <c r="Q51" s="213" t="s">
        <v>210</v>
      </c>
      <c r="R51" s="214" t="s">
        <v>208</v>
      </c>
      <c r="S51" s="806" t="s">
        <v>213</v>
      </c>
      <c r="T51" s="807"/>
      <c r="U51" s="807"/>
      <c r="V51" s="807"/>
      <c r="W51" s="807"/>
      <c r="X51" s="807"/>
      <c r="Y51" s="807"/>
      <c r="Z51" s="807"/>
      <c r="AA51" s="807"/>
      <c r="AB51" s="808"/>
      <c r="AD51" s="27"/>
      <c r="AE51" s="56"/>
      <c r="AG51" s="44"/>
      <c r="AU51" s="184" t="s">
        <v>706</v>
      </c>
    </row>
    <row r="52" spans="3:47" x14ac:dyDescent="0.15">
      <c r="G52" s="71" t="s">
        <v>34</v>
      </c>
      <c r="H52" s="71" t="s">
        <v>33</v>
      </c>
      <c r="I52" s="71" t="s">
        <v>32</v>
      </c>
      <c r="J52" s="71" t="s">
        <v>31</v>
      </c>
      <c r="K52" s="71" t="s">
        <v>30</v>
      </c>
      <c r="L52" s="71" t="s">
        <v>29</v>
      </c>
      <c r="AE52" s="827">
        <v>2401</v>
      </c>
      <c r="AF52" s="827"/>
    </row>
  </sheetData>
  <sheetProtection sheet="1" objects="1" scenarios="1"/>
  <mergeCells count="82">
    <mergeCell ref="AE52:AF52"/>
    <mergeCell ref="AI2:AO2"/>
    <mergeCell ref="AJ40:AL40"/>
    <mergeCell ref="AJ15:AO15"/>
    <mergeCell ref="AJ18:AL18"/>
    <mergeCell ref="AJ31:AO31"/>
    <mergeCell ref="AJ32:AO32"/>
    <mergeCell ref="AJ12:AO12"/>
    <mergeCell ref="AM37:AO39"/>
    <mergeCell ref="AM24:AO25"/>
    <mergeCell ref="AD34:AF34"/>
    <mergeCell ref="S51:AB51"/>
    <mergeCell ref="U17:AF17"/>
    <mergeCell ref="F26:I26"/>
    <mergeCell ref="P26:U26"/>
    <mergeCell ref="V26:AF26"/>
    <mergeCell ref="T45:Y45"/>
    <mergeCell ref="P45:P47"/>
    <mergeCell ref="G45:N45"/>
    <mergeCell ref="O37:Q37"/>
    <mergeCell ref="I39:AB39"/>
    <mergeCell ref="T47:AF47"/>
    <mergeCell ref="S49:AB49"/>
    <mergeCell ref="S50:AB50"/>
    <mergeCell ref="C40:H40"/>
    <mergeCell ref="C42:O42"/>
    <mergeCell ref="AD50:AF50"/>
    <mergeCell ref="C36:L36"/>
    <mergeCell ref="C37:H37"/>
    <mergeCell ref="C38:H38"/>
    <mergeCell ref="C39:H39"/>
    <mergeCell ref="C34:E34"/>
    <mergeCell ref="I38:AB38"/>
    <mergeCell ref="C50:I50"/>
    <mergeCell ref="C45:C47"/>
    <mergeCell ref="T46:AF46"/>
    <mergeCell ref="G46:N46"/>
    <mergeCell ref="G47:N47"/>
    <mergeCell ref="C43:O43"/>
    <mergeCell ref="AD39:AF39"/>
    <mergeCell ref="R42:AF42"/>
    <mergeCell ref="R43:AE43"/>
    <mergeCell ref="AD2:AF2"/>
    <mergeCell ref="A4:AF4"/>
    <mergeCell ref="A5:AF5"/>
    <mergeCell ref="O17:S17"/>
    <mergeCell ref="X9:Y9"/>
    <mergeCell ref="U12:AF12"/>
    <mergeCell ref="O14:S14"/>
    <mergeCell ref="O12:S12"/>
    <mergeCell ref="A3:I3"/>
    <mergeCell ref="L12:N12"/>
    <mergeCell ref="O13:S13"/>
    <mergeCell ref="U13:X13"/>
    <mergeCell ref="C30:H30"/>
    <mergeCell ref="C31:E32"/>
    <mergeCell ref="C33:E33"/>
    <mergeCell ref="AC33:AD33"/>
    <mergeCell ref="F31:Y32"/>
    <mergeCell ref="AA31:AE31"/>
    <mergeCell ref="F33:Y34"/>
    <mergeCell ref="AC32:AD32"/>
    <mergeCell ref="C21:H21"/>
    <mergeCell ref="J21:P21"/>
    <mergeCell ref="F27:G27"/>
    <mergeCell ref="C24:E24"/>
    <mergeCell ref="C25:D25"/>
    <mergeCell ref="F25:G25"/>
    <mergeCell ref="P24:U25"/>
    <mergeCell ref="O15:S15"/>
    <mergeCell ref="U14:AF15"/>
    <mergeCell ref="O19:S19"/>
    <mergeCell ref="O20:S20"/>
    <mergeCell ref="P27:U28"/>
    <mergeCell ref="U19:AF19"/>
    <mergeCell ref="U20:AF20"/>
    <mergeCell ref="V28:AF28"/>
    <mergeCell ref="R21:X21"/>
    <mergeCell ref="V24:Y25"/>
    <mergeCell ref="T22:V22"/>
    <mergeCell ref="Z24:AF25"/>
    <mergeCell ref="V27:AF27"/>
  </mergeCells>
  <phoneticPr fontId="4"/>
  <conditionalFormatting sqref="F33:Y34">
    <cfRule type="expression" dxfId="7" priority="1">
      <formula>U12=""</formula>
    </cfRule>
  </conditionalFormatting>
  <dataValidations count="12">
    <dataValidation type="list" allowBlank="1" showInputMessage="1" showErrorMessage="1" sqref="AJ40" xr:uid="{00000000-0002-0000-0100-000000000000}">
      <formula1>$AU$2:$AU$4</formula1>
    </dataValidation>
    <dataValidation type="list" allowBlank="1" showInputMessage="1" showErrorMessage="1" sqref="AJ14" xr:uid="{00000000-0002-0000-0100-000001000000}">
      <formula1>$AW$8:$AW$36</formula1>
    </dataValidation>
    <dataValidation type="list" allowBlank="1" showInputMessage="1" sqref="AJ17" xr:uid="{00000000-0002-0000-0100-000002000000}">
      <formula1>$AV$9:$AV$16</formula1>
    </dataValidation>
    <dataValidation type="list" allowBlank="1" showInputMessage="1" sqref="T22:V22" xr:uid="{00000000-0002-0000-0100-000003000000}">
      <formula1>$AU$21:$AU$51</formula1>
    </dataValidation>
    <dataValidation type="list" allowBlank="1" showInputMessage="1" showErrorMessage="1" sqref="R23 Z23" xr:uid="{00000000-0002-0000-0100-000004000000}">
      <formula1>"　,H,R"</formula1>
    </dataValidation>
    <dataValidation type="list" allowBlank="1" showInputMessage="1" showErrorMessage="1" sqref="C26" xr:uid="{00000000-0002-0000-0100-000005000000}">
      <formula1>"　,1,2,3"</formula1>
    </dataValidation>
    <dataValidation type="list" allowBlank="1" showInputMessage="1" showErrorMessage="1" sqref="AA32" xr:uid="{00000000-0002-0000-0100-000006000000}">
      <formula1>"　,1,2"</formula1>
    </dataValidation>
    <dataValidation type="list" allowBlank="1" showInputMessage="1" showErrorMessage="1" sqref="I40" xr:uid="{00000000-0002-0000-0100-000007000000}">
      <formula1>"　,S,H"</formula1>
    </dataValidation>
    <dataValidation type="list" allowBlank="1" showInputMessage="1" showErrorMessage="1" sqref="AJ37:AJ39" xr:uid="{00000000-0002-0000-0100-000008000000}">
      <formula1>$AT$2:$AT$16</formula1>
    </dataValidation>
    <dataValidation type="list" allowBlank="1" showInputMessage="1" showErrorMessage="1" sqref="AJ22" xr:uid="{00000000-0002-0000-0100-000009000000}">
      <formula1>"　,１．新規,２．免許換え新規,３．更新"</formula1>
    </dataValidation>
    <dataValidation type="list" allowBlank="1" showInputMessage="1" showErrorMessage="1" sqref="AJ16" xr:uid="{00000000-0002-0000-0100-00000A000000}">
      <formula1>"1 法人,2 個人"</formula1>
    </dataValidation>
    <dataValidation type="date" operator="greaterThanOrEqual" allowBlank="1" showInputMessage="1" showErrorMessage="1" sqref="AJ9" xr:uid="{00000000-0002-0000-0100-00000B000000}">
      <formula1>43466</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AU195"/>
  <sheetViews>
    <sheetView showGridLines="0" zoomScale="120" zoomScaleNormal="120" workbookViewId="0"/>
  </sheetViews>
  <sheetFormatPr defaultRowHeight="13.5" x14ac:dyDescent="0.15"/>
  <cols>
    <col min="1" max="1" width="2.125" style="1" customWidth="1"/>
    <col min="2" max="3" width="2.5" style="1" customWidth="1"/>
    <col min="4" max="256" width="2.125" style="1" customWidth="1"/>
    <col min="257" max="16384" width="9" style="1"/>
  </cols>
  <sheetData>
    <row r="1" spans="1:47" ht="15.75" customHeight="1" x14ac:dyDescent="0.15">
      <c r="A1" s="28"/>
      <c r="B1" s="28"/>
      <c r="C1" s="28"/>
      <c r="D1" s="28"/>
      <c r="E1" s="28"/>
      <c r="F1" s="28"/>
      <c r="G1" s="28"/>
      <c r="H1" s="28"/>
      <c r="I1" s="28"/>
      <c r="J1" s="28"/>
      <c r="K1" s="28"/>
      <c r="L1" s="28"/>
      <c r="M1" s="28"/>
      <c r="N1" s="28"/>
      <c r="O1" s="28"/>
      <c r="T1" s="28"/>
      <c r="U1" s="28"/>
      <c r="V1" s="28"/>
      <c r="W1" s="28"/>
      <c r="X1" s="28"/>
      <c r="Y1" s="28"/>
      <c r="Z1" s="28"/>
      <c r="AA1" s="28"/>
      <c r="AB1" s="28"/>
      <c r="AC1" s="28"/>
      <c r="AD1" s="28"/>
      <c r="AE1" s="28"/>
      <c r="AF1" s="28"/>
      <c r="AG1" s="28"/>
      <c r="AH1" s="28"/>
      <c r="AI1" s="28"/>
      <c r="AJ1" s="28"/>
    </row>
    <row r="2" spans="1:47" ht="15.75" customHeight="1" x14ac:dyDescent="0.15">
      <c r="A2" s="28"/>
      <c r="B2" s="28"/>
      <c r="C2" s="28"/>
      <c r="D2" s="28"/>
      <c r="E2" s="28"/>
      <c r="F2" s="28"/>
      <c r="G2" s="28"/>
      <c r="H2" s="28"/>
      <c r="I2" s="28"/>
      <c r="J2" s="858" t="s">
        <v>859</v>
      </c>
      <c r="K2" s="858"/>
      <c r="L2" s="858"/>
      <c r="M2" s="858"/>
      <c r="N2" s="858"/>
      <c r="O2" s="858"/>
      <c r="P2" s="858"/>
      <c r="Q2" s="858"/>
      <c r="R2" s="858"/>
      <c r="S2" s="858"/>
      <c r="T2" s="858"/>
      <c r="U2" s="858"/>
      <c r="V2" s="858"/>
      <c r="W2" s="858"/>
      <c r="X2" s="858"/>
      <c r="Y2" s="858"/>
      <c r="Z2" s="858"/>
      <c r="AA2" s="858"/>
      <c r="AB2" s="858"/>
      <c r="AC2" s="858"/>
      <c r="AD2" s="858"/>
      <c r="AE2" s="858"/>
      <c r="AF2" s="858"/>
      <c r="AG2" s="858"/>
      <c r="AH2" s="858"/>
      <c r="AI2" s="858"/>
      <c r="AJ2" s="858"/>
      <c r="AK2" s="858"/>
      <c r="AL2" s="858"/>
      <c r="AM2" s="858"/>
      <c r="AN2" s="1059" t="s">
        <v>315</v>
      </c>
      <c r="AO2" s="1059"/>
      <c r="AP2" s="1059"/>
      <c r="AQ2" s="1059"/>
      <c r="AR2" s="1059"/>
      <c r="AS2" s="1059"/>
      <c r="AT2" s="1059"/>
      <c r="AU2" s="1059"/>
    </row>
    <row r="3" spans="1:47" ht="15.75" customHeight="1" x14ac:dyDescent="0.15">
      <c r="A3" s="28" t="s">
        <v>108</v>
      </c>
      <c r="B3" s="28" t="s">
        <v>107</v>
      </c>
      <c r="C3" s="28"/>
      <c r="D3" s="28" t="s">
        <v>106</v>
      </c>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N3" s="1060"/>
      <c r="AO3" s="1060"/>
      <c r="AP3" s="1060"/>
      <c r="AQ3" s="1060"/>
      <c r="AR3" s="1060"/>
      <c r="AS3" s="1060"/>
      <c r="AT3" s="1060"/>
      <c r="AU3" s="1060"/>
    </row>
    <row r="4" spans="1:47" ht="15.75" customHeight="1" x14ac:dyDescent="0.15">
      <c r="A4" s="28"/>
      <c r="B4" s="85"/>
      <c r="C4" s="67"/>
      <c r="D4" s="1086" t="s">
        <v>105</v>
      </c>
      <c r="E4" s="1086"/>
      <c r="F4" s="1086"/>
      <c r="G4" s="1087"/>
      <c r="H4" s="368">
        <f>'13'!H25</f>
        <v>0</v>
      </c>
      <c r="I4" s="369">
        <f>'13'!I25</f>
        <v>0</v>
      </c>
      <c r="J4" s="362" t="str">
        <f>'13'!J25</f>
        <v>年</v>
      </c>
      <c r="K4" s="369">
        <f>'13'!K25</f>
        <v>0</v>
      </c>
      <c r="L4" s="362" t="str">
        <f>'13'!L25</f>
        <v>月</v>
      </c>
      <c r="M4" s="369">
        <f>'13'!M25</f>
        <v>0</v>
      </c>
      <c r="N4" s="1008" t="str">
        <f>'13'!N25</f>
        <v>日から</v>
      </c>
      <c r="O4" s="1005">
        <f>'13'!O25</f>
        <v>0</v>
      </c>
      <c r="P4" s="368" t="str">
        <f>'13'!P25</f>
        <v/>
      </c>
      <c r="Q4" s="369" t="str">
        <f>'13'!Q25</f>
        <v/>
      </c>
      <c r="R4" s="362" t="str">
        <f>'13'!R25</f>
        <v>年</v>
      </c>
      <c r="S4" s="369" t="str">
        <f>'13'!S25</f>
        <v/>
      </c>
      <c r="T4" s="362" t="str">
        <f>'13'!T25</f>
        <v>月</v>
      </c>
      <c r="U4" s="369" t="str">
        <f>'13'!U25</f>
        <v/>
      </c>
      <c r="V4" s="1008" t="str">
        <f>'13'!V25</f>
        <v>日から</v>
      </c>
      <c r="W4" s="1005">
        <f>'13'!W25</f>
        <v>0</v>
      </c>
      <c r="X4" s="368" t="str">
        <f>'13'!X25</f>
        <v/>
      </c>
      <c r="Y4" s="369" t="str">
        <f>'13'!Y25</f>
        <v/>
      </c>
      <c r="Z4" s="362" t="str">
        <f>'13'!Z25</f>
        <v>年</v>
      </c>
      <c r="AA4" s="369" t="str">
        <f>'13'!AA25</f>
        <v/>
      </c>
      <c r="AB4" s="362" t="str">
        <f>'13'!AB25</f>
        <v>月</v>
      </c>
      <c r="AC4" s="369" t="str">
        <f>'13'!AC25</f>
        <v/>
      </c>
      <c r="AD4" s="1008" t="str">
        <f>'13'!AD25</f>
        <v>日から</v>
      </c>
      <c r="AE4" s="1005">
        <f>'13'!AE25</f>
        <v>0</v>
      </c>
      <c r="AF4" s="368" t="str">
        <f>'13'!AF25</f>
        <v/>
      </c>
      <c r="AG4" s="369" t="str">
        <f>'13'!AG25</f>
        <v/>
      </c>
      <c r="AH4" s="362" t="str">
        <f>'13'!AH25</f>
        <v>年</v>
      </c>
      <c r="AI4" s="369" t="str">
        <f>'13'!AI25</f>
        <v/>
      </c>
      <c r="AJ4" s="362" t="str">
        <f>'13'!AJ25</f>
        <v>月</v>
      </c>
      <c r="AK4" s="369" t="str">
        <f>'13'!AK25</f>
        <v/>
      </c>
      <c r="AL4" s="1008" t="str">
        <f>'13'!AL25</f>
        <v>日から</v>
      </c>
      <c r="AM4" s="1005">
        <f>'13'!AM25</f>
        <v>0</v>
      </c>
      <c r="AN4" s="368" t="str">
        <f>'13'!AN25</f>
        <v/>
      </c>
      <c r="AO4" s="369" t="str">
        <f>'13'!AO25</f>
        <v/>
      </c>
      <c r="AP4" s="362" t="str">
        <f>'13'!AP25</f>
        <v>年</v>
      </c>
      <c r="AQ4" s="369" t="str">
        <f>'13'!AQ25</f>
        <v/>
      </c>
      <c r="AR4" s="362" t="str">
        <f>'13'!AR25</f>
        <v>月</v>
      </c>
      <c r="AS4" s="369" t="str">
        <f>'13'!AS25</f>
        <v/>
      </c>
      <c r="AT4" s="1008" t="s">
        <v>376</v>
      </c>
      <c r="AU4" s="1005"/>
    </row>
    <row r="5" spans="1:47" ht="15.75" customHeight="1" x14ac:dyDescent="0.15">
      <c r="A5" s="28"/>
      <c r="B5" s="92"/>
      <c r="C5" s="28"/>
      <c r="D5" s="28"/>
      <c r="E5" s="28"/>
      <c r="F5" s="28"/>
      <c r="G5" s="87"/>
      <c r="H5" s="370" t="str">
        <f>'13'!H26</f>
        <v/>
      </c>
      <c r="I5" s="371" t="str">
        <f>'13'!I26</f>
        <v/>
      </c>
      <c r="J5" s="367" t="str">
        <f>'13'!J26</f>
        <v>年</v>
      </c>
      <c r="K5" s="371" t="str">
        <f>'13'!K26</f>
        <v/>
      </c>
      <c r="L5" s="367" t="str">
        <f>'13'!L26</f>
        <v>月</v>
      </c>
      <c r="M5" s="371" t="str">
        <f>'13'!M26</f>
        <v/>
      </c>
      <c r="N5" s="1061" t="str">
        <f>'13'!N26</f>
        <v>日まで</v>
      </c>
      <c r="O5" s="1062">
        <f>'13'!O26</f>
        <v>0</v>
      </c>
      <c r="P5" s="370" t="str">
        <f>'13'!P26</f>
        <v/>
      </c>
      <c r="Q5" s="371" t="str">
        <f>'13'!Q26</f>
        <v/>
      </c>
      <c r="R5" s="367" t="str">
        <f>'13'!R26</f>
        <v>年</v>
      </c>
      <c r="S5" s="371" t="str">
        <f>'13'!S26</f>
        <v/>
      </c>
      <c r="T5" s="367" t="str">
        <f>'13'!T26</f>
        <v>月</v>
      </c>
      <c r="U5" s="371" t="str">
        <f>'13'!U26</f>
        <v/>
      </c>
      <c r="V5" s="1061" t="str">
        <f>'13'!V26</f>
        <v>日まで</v>
      </c>
      <c r="W5" s="1062">
        <f>'13'!W26</f>
        <v>0</v>
      </c>
      <c r="X5" s="370" t="str">
        <f>'13'!X26</f>
        <v/>
      </c>
      <c r="Y5" s="371" t="str">
        <f>'13'!Y26</f>
        <v/>
      </c>
      <c r="Z5" s="367" t="str">
        <f>'13'!Z26</f>
        <v>年</v>
      </c>
      <c r="AA5" s="371" t="str">
        <f>'13'!AA26</f>
        <v/>
      </c>
      <c r="AB5" s="367" t="str">
        <f>'13'!AB26</f>
        <v>月</v>
      </c>
      <c r="AC5" s="371" t="str">
        <f>'13'!AC26</f>
        <v/>
      </c>
      <c r="AD5" s="1061" t="str">
        <f>'13'!AD26</f>
        <v>日まで</v>
      </c>
      <c r="AE5" s="1062">
        <f>'13'!AE26</f>
        <v>0</v>
      </c>
      <c r="AF5" s="370" t="str">
        <f>'13'!AF26</f>
        <v/>
      </c>
      <c r="AG5" s="371" t="str">
        <f>'13'!AG26</f>
        <v/>
      </c>
      <c r="AH5" s="367" t="str">
        <f>'13'!AH26</f>
        <v>年</v>
      </c>
      <c r="AI5" s="371" t="str">
        <f>'13'!AI26</f>
        <v/>
      </c>
      <c r="AJ5" s="367" t="str">
        <f>'13'!AJ26</f>
        <v>月</v>
      </c>
      <c r="AK5" s="371" t="str">
        <f>'13'!AK26</f>
        <v/>
      </c>
      <c r="AL5" s="1061" t="str">
        <f>'13'!AL26</f>
        <v>日まで</v>
      </c>
      <c r="AM5" s="1062">
        <f>'13'!AM26</f>
        <v>0</v>
      </c>
      <c r="AN5" s="370" t="str">
        <f>'13'!AN26</f>
        <v/>
      </c>
      <c r="AO5" s="371" t="str">
        <f>'13'!AO26</f>
        <v/>
      </c>
      <c r="AP5" s="367" t="str">
        <f>'13'!AP26</f>
        <v>年</v>
      </c>
      <c r="AQ5" s="371" t="str">
        <f>'13'!AQ26</f>
        <v/>
      </c>
      <c r="AR5" s="367" t="str">
        <f>'13'!AR26</f>
        <v>月</v>
      </c>
      <c r="AS5" s="371" t="str">
        <f>'13'!AS26</f>
        <v/>
      </c>
      <c r="AT5" s="1061" t="s">
        <v>377</v>
      </c>
      <c r="AU5" s="1062"/>
    </row>
    <row r="6" spans="1:47" ht="15.75" customHeight="1" x14ac:dyDescent="0.15">
      <c r="A6" s="28"/>
      <c r="B6" s="1088" t="s">
        <v>88</v>
      </c>
      <c r="C6" s="1089"/>
      <c r="D6" s="1089"/>
      <c r="E6" s="1089"/>
      <c r="F6" s="96"/>
      <c r="G6" s="72"/>
      <c r="H6" s="1063" t="s">
        <v>383</v>
      </c>
      <c r="I6" s="1064"/>
      <c r="J6" s="1064"/>
      <c r="K6" s="1064"/>
      <c r="L6" s="1064"/>
      <c r="M6" s="1064"/>
      <c r="N6" s="1064"/>
      <c r="O6" s="1065"/>
      <c r="P6" s="1063" t="s">
        <v>383</v>
      </c>
      <c r="Q6" s="1064"/>
      <c r="R6" s="1064"/>
      <c r="S6" s="1064"/>
      <c r="T6" s="1064"/>
      <c r="U6" s="1064"/>
      <c r="V6" s="1064"/>
      <c r="W6" s="1065"/>
      <c r="X6" s="1063" t="s">
        <v>383</v>
      </c>
      <c r="Y6" s="1064"/>
      <c r="Z6" s="1064"/>
      <c r="AA6" s="1064"/>
      <c r="AB6" s="1064"/>
      <c r="AC6" s="1064"/>
      <c r="AD6" s="1064"/>
      <c r="AE6" s="1065"/>
      <c r="AF6" s="1063" t="s">
        <v>383</v>
      </c>
      <c r="AG6" s="1064"/>
      <c r="AH6" s="1064"/>
      <c r="AI6" s="1064"/>
      <c r="AJ6" s="1064"/>
      <c r="AK6" s="1064"/>
      <c r="AL6" s="1064"/>
      <c r="AM6" s="1065"/>
      <c r="AN6" s="1063" t="s">
        <v>383</v>
      </c>
      <c r="AO6" s="1064"/>
      <c r="AP6" s="1064"/>
      <c r="AQ6" s="1064"/>
      <c r="AR6" s="1064"/>
      <c r="AS6" s="1064"/>
      <c r="AT6" s="1064"/>
      <c r="AU6" s="1065"/>
    </row>
    <row r="7" spans="1:47" ht="13.5" customHeight="1" x14ac:dyDescent="0.15">
      <c r="A7" s="28"/>
      <c r="B7" s="132"/>
      <c r="C7" s="136"/>
      <c r="D7" s="991" t="s">
        <v>381</v>
      </c>
      <c r="E7" s="968"/>
      <c r="F7" s="968"/>
      <c r="G7" s="992"/>
      <c r="H7" s="1077"/>
      <c r="I7" s="1078"/>
      <c r="J7" s="1078"/>
      <c r="K7" s="1078"/>
      <c r="L7" s="1078"/>
      <c r="M7" s="1078"/>
      <c r="N7" s="1078"/>
      <c r="O7" s="1079"/>
      <c r="P7" s="1077"/>
      <c r="Q7" s="1078"/>
      <c r="R7" s="1078"/>
      <c r="S7" s="1078"/>
      <c r="T7" s="1078"/>
      <c r="U7" s="1078"/>
      <c r="V7" s="1078"/>
      <c r="W7" s="1079"/>
      <c r="X7" s="1077"/>
      <c r="Y7" s="1078"/>
      <c r="Z7" s="1078"/>
      <c r="AA7" s="1078"/>
      <c r="AB7" s="1078"/>
      <c r="AC7" s="1078"/>
      <c r="AD7" s="1078"/>
      <c r="AE7" s="1079"/>
      <c r="AF7" s="1077"/>
      <c r="AG7" s="1078"/>
      <c r="AH7" s="1078"/>
      <c r="AI7" s="1078"/>
      <c r="AJ7" s="1078"/>
      <c r="AK7" s="1078"/>
      <c r="AL7" s="1078"/>
      <c r="AM7" s="1079"/>
      <c r="AN7" s="1077"/>
      <c r="AO7" s="1078"/>
      <c r="AP7" s="1078"/>
      <c r="AQ7" s="1078"/>
      <c r="AR7" s="1078"/>
      <c r="AS7" s="1078"/>
      <c r="AT7" s="1078"/>
      <c r="AU7" s="1079"/>
    </row>
    <row r="8" spans="1:47" x14ac:dyDescent="0.15">
      <c r="A8" s="28"/>
      <c r="B8" s="144"/>
      <c r="C8" s="1076" t="s">
        <v>102</v>
      </c>
      <c r="D8" s="1080"/>
      <c r="E8" s="1081"/>
      <c r="F8" s="1081"/>
      <c r="G8" s="1082"/>
      <c r="H8" s="1077"/>
      <c r="I8" s="1078"/>
      <c r="J8" s="1078"/>
      <c r="K8" s="1078"/>
      <c r="L8" s="1078"/>
      <c r="M8" s="1078"/>
      <c r="N8" s="1078"/>
      <c r="O8" s="1079"/>
      <c r="P8" s="1077"/>
      <c r="Q8" s="1078"/>
      <c r="R8" s="1078"/>
      <c r="S8" s="1078"/>
      <c r="T8" s="1078"/>
      <c r="U8" s="1078"/>
      <c r="V8" s="1078"/>
      <c r="W8" s="1079"/>
      <c r="X8" s="1077"/>
      <c r="Y8" s="1078"/>
      <c r="Z8" s="1078"/>
      <c r="AA8" s="1078"/>
      <c r="AB8" s="1078"/>
      <c r="AC8" s="1078"/>
      <c r="AD8" s="1078"/>
      <c r="AE8" s="1079"/>
      <c r="AF8" s="1077"/>
      <c r="AG8" s="1078"/>
      <c r="AH8" s="1078"/>
      <c r="AI8" s="1078"/>
      <c r="AJ8" s="1078"/>
      <c r="AK8" s="1078"/>
      <c r="AL8" s="1078"/>
      <c r="AM8" s="1079"/>
      <c r="AN8" s="1077"/>
      <c r="AO8" s="1078"/>
      <c r="AP8" s="1078"/>
      <c r="AQ8" s="1078"/>
      <c r="AR8" s="1078"/>
      <c r="AS8" s="1078"/>
      <c r="AT8" s="1078"/>
      <c r="AU8" s="1079"/>
    </row>
    <row r="9" spans="1:47" ht="13.5" customHeight="1" x14ac:dyDescent="0.15">
      <c r="A9" s="28"/>
      <c r="B9" s="1090" t="s">
        <v>104</v>
      </c>
      <c r="C9" s="1076"/>
      <c r="D9" s="991" t="s">
        <v>382</v>
      </c>
      <c r="E9" s="968"/>
      <c r="F9" s="968"/>
      <c r="G9" s="992"/>
      <c r="H9" s="1077"/>
      <c r="I9" s="1078"/>
      <c r="J9" s="1078"/>
      <c r="K9" s="1078"/>
      <c r="L9" s="1078"/>
      <c r="M9" s="1078"/>
      <c r="N9" s="1078"/>
      <c r="O9" s="1079"/>
      <c r="P9" s="1077"/>
      <c r="Q9" s="1078"/>
      <c r="R9" s="1078"/>
      <c r="S9" s="1078"/>
      <c r="T9" s="1078"/>
      <c r="U9" s="1078"/>
      <c r="V9" s="1078"/>
      <c r="W9" s="1079"/>
      <c r="X9" s="1077"/>
      <c r="Y9" s="1078"/>
      <c r="Z9" s="1078"/>
      <c r="AA9" s="1078"/>
      <c r="AB9" s="1078"/>
      <c r="AC9" s="1078"/>
      <c r="AD9" s="1078"/>
      <c r="AE9" s="1079"/>
      <c r="AF9" s="1077"/>
      <c r="AG9" s="1078"/>
      <c r="AH9" s="1078"/>
      <c r="AI9" s="1078"/>
      <c r="AJ9" s="1078"/>
      <c r="AK9" s="1078"/>
      <c r="AL9" s="1078"/>
      <c r="AM9" s="1079"/>
      <c r="AN9" s="1077"/>
      <c r="AO9" s="1078"/>
      <c r="AP9" s="1078"/>
      <c r="AQ9" s="1078"/>
      <c r="AR9" s="1078"/>
      <c r="AS9" s="1078"/>
      <c r="AT9" s="1078"/>
      <c r="AU9" s="1079"/>
    </row>
    <row r="10" spans="1:47" ht="13.5" customHeight="1" x14ac:dyDescent="0.15">
      <c r="A10" s="28"/>
      <c r="B10" s="1090"/>
      <c r="C10" s="143"/>
      <c r="D10" s="1080" t="s">
        <v>83</v>
      </c>
      <c r="E10" s="1081"/>
      <c r="F10" s="1081"/>
      <c r="G10" s="1082"/>
      <c r="H10" s="1077"/>
      <c r="I10" s="1078"/>
      <c r="J10" s="1078"/>
      <c r="K10" s="1078"/>
      <c r="L10" s="1078"/>
      <c r="M10" s="1078"/>
      <c r="N10" s="1078"/>
      <c r="O10" s="1079"/>
      <c r="P10" s="1077"/>
      <c r="Q10" s="1078"/>
      <c r="R10" s="1078"/>
      <c r="S10" s="1078"/>
      <c r="T10" s="1078"/>
      <c r="U10" s="1078"/>
      <c r="V10" s="1078"/>
      <c r="W10" s="1079"/>
      <c r="X10" s="1077"/>
      <c r="Y10" s="1078"/>
      <c r="Z10" s="1078"/>
      <c r="AA10" s="1078"/>
      <c r="AB10" s="1078"/>
      <c r="AC10" s="1078"/>
      <c r="AD10" s="1078"/>
      <c r="AE10" s="1079"/>
      <c r="AF10" s="1077"/>
      <c r="AG10" s="1078"/>
      <c r="AH10" s="1078"/>
      <c r="AI10" s="1078"/>
      <c r="AJ10" s="1078"/>
      <c r="AK10" s="1078"/>
      <c r="AL10" s="1078"/>
      <c r="AM10" s="1079"/>
      <c r="AN10" s="1077"/>
      <c r="AO10" s="1078"/>
      <c r="AP10" s="1078"/>
      <c r="AQ10" s="1078"/>
      <c r="AR10" s="1078"/>
      <c r="AS10" s="1078"/>
      <c r="AT10" s="1078"/>
      <c r="AU10" s="1079"/>
    </row>
    <row r="11" spans="1:47" ht="13.5" customHeight="1" x14ac:dyDescent="0.15">
      <c r="A11" s="28"/>
      <c r="B11" s="1090"/>
      <c r="C11" s="136"/>
      <c r="D11" s="991" t="s">
        <v>381</v>
      </c>
      <c r="E11" s="968"/>
      <c r="F11" s="968"/>
      <c r="G11" s="992"/>
      <c r="H11" s="1077"/>
      <c r="I11" s="1078"/>
      <c r="J11" s="1078"/>
      <c r="K11" s="1078"/>
      <c r="L11" s="1078"/>
      <c r="M11" s="1078"/>
      <c r="N11" s="1078"/>
      <c r="O11" s="1079"/>
      <c r="P11" s="1077"/>
      <c r="Q11" s="1078"/>
      <c r="R11" s="1078"/>
      <c r="S11" s="1078"/>
      <c r="T11" s="1078"/>
      <c r="U11" s="1078"/>
      <c r="V11" s="1078"/>
      <c r="W11" s="1079"/>
      <c r="X11" s="1077"/>
      <c r="Y11" s="1078"/>
      <c r="Z11" s="1078"/>
      <c r="AA11" s="1078"/>
      <c r="AB11" s="1078"/>
      <c r="AC11" s="1078"/>
      <c r="AD11" s="1078"/>
      <c r="AE11" s="1079"/>
      <c r="AF11" s="1077"/>
      <c r="AG11" s="1078"/>
      <c r="AH11" s="1078"/>
      <c r="AI11" s="1078"/>
      <c r="AJ11" s="1078"/>
      <c r="AK11" s="1078"/>
      <c r="AL11" s="1078"/>
      <c r="AM11" s="1079"/>
      <c r="AN11" s="1077"/>
      <c r="AO11" s="1078"/>
      <c r="AP11" s="1078"/>
      <c r="AQ11" s="1078"/>
      <c r="AR11" s="1078"/>
      <c r="AS11" s="1078"/>
      <c r="AT11" s="1078"/>
      <c r="AU11" s="1079"/>
    </row>
    <row r="12" spans="1:47" x14ac:dyDescent="0.15">
      <c r="A12" s="28"/>
      <c r="B12" s="1090"/>
      <c r="C12" s="1076" t="s">
        <v>391</v>
      </c>
      <c r="D12" s="1080"/>
      <c r="E12" s="1081"/>
      <c r="F12" s="1081"/>
      <c r="G12" s="1082"/>
      <c r="H12" s="1077"/>
      <c r="I12" s="1078"/>
      <c r="J12" s="1078"/>
      <c r="K12" s="1078"/>
      <c r="L12" s="1078"/>
      <c r="M12" s="1078"/>
      <c r="N12" s="1078"/>
      <c r="O12" s="1079"/>
      <c r="P12" s="1077"/>
      <c r="Q12" s="1078"/>
      <c r="R12" s="1078"/>
      <c r="S12" s="1078"/>
      <c r="T12" s="1078"/>
      <c r="U12" s="1078"/>
      <c r="V12" s="1078"/>
      <c r="W12" s="1079"/>
      <c r="X12" s="1077"/>
      <c r="Y12" s="1078"/>
      <c r="Z12" s="1078"/>
      <c r="AA12" s="1078"/>
      <c r="AB12" s="1078"/>
      <c r="AC12" s="1078"/>
      <c r="AD12" s="1078"/>
      <c r="AE12" s="1079"/>
      <c r="AF12" s="1077"/>
      <c r="AG12" s="1078"/>
      <c r="AH12" s="1078"/>
      <c r="AI12" s="1078"/>
      <c r="AJ12" s="1078"/>
      <c r="AK12" s="1078"/>
      <c r="AL12" s="1078"/>
      <c r="AM12" s="1079"/>
      <c r="AN12" s="1077"/>
      <c r="AO12" s="1078"/>
      <c r="AP12" s="1078"/>
      <c r="AQ12" s="1078"/>
      <c r="AR12" s="1078"/>
      <c r="AS12" s="1078"/>
      <c r="AT12" s="1078"/>
      <c r="AU12" s="1079"/>
    </row>
    <row r="13" spans="1:47" ht="13.5" customHeight="1" x14ac:dyDescent="0.15">
      <c r="A13" s="28"/>
      <c r="B13" s="1090"/>
      <c r="C13" s="1076"/>
      <c r="D13" s="991" t="s">
        <v>382</v>
      </c>
      <c r="E13" s="968"/>
      <c r="F13" s="968"/>
      <c r="G13" s="992"/>
      <c r="H13" s="1077"/>
      <c r="I13" s="1078"/>
      <c r="J13" s="1078"/>
      <c r="K13" s="1078"/>
      <c r="L13" s="1078"/>
      <c r="M13" s="1078"/>
      <c r="N13" s="1078"/>
      <c r="O13" s="1079"/>
      <c r="P13" s="1077"/>
      <c r="Q13" s="1078"/>
      <c r="R13" s="1078"/>
      <c r="S13" s="1078"/>
      <c r="T13" s="1078"/>
      <c r="U13" s="1078"/>
      <c r="V13" s="1078"/>
      <c r="W13" s="1079"/>
      <c r="X13" s="1077"/>
      <c r="Y13" s="1078"/>
      <c r="Z13" s="1078"/>
      <c r="AA13" s="1078"/>
      <c r="AB13" s="1078"/>
      <c r="AC13" s="1078"/>
      <c r="AD13" s="1078"/>
      <c r="AE13" s="1079"/>
      <c r="AF13" s="1077"/>
      <c r="AG13" s="1078"/>
      <c r="AH13" s="1078"/>
      <c r="AI13" s="1078"/>
      <c r="AJ13" s="1078"/>
      <c r="AK13" s="1078"/>
      <c r="AL13" s="1078"/>
      <c r="AM13" s="1079"/>
      <c r="AN13" s="1077"/>
      <c r="AO13" s="1078"/>
      <c r="AP13" s="1078"/>
      <c r="AQ13" s="1078"/>
      <c r="AR13" s="1078"/>
      <c r="AS13" s="1078"/>
      <c r="AT13" s="1078"/>
      <c r="AU13" s="1079"/>
    </row>
    <row r="14" spans="1:47" ht="13.5" customHeight="1" x14ac:dyDescent="0.15">
      <c r="A14" s="28"/>
      <c r="B14" s="1090"/>
      <c r="C14" s="143"/>
      <c r="D14" s="1080" t="s">
        <v>83</v>
      </c>
      <c r="E14" s="1081"/>
      <c r="F14" s="1081"/>
      <c r="G14" s="1082"/>
      <c r="H14" s="1077"/>
      <c r="I14" s="1078"/>
      <c r="J14" s="1078"/>
      <c r="K14" s="1078"/>
      <c r="L14" s="1078"/>
      <c r="M14" s="1078"/>
      <c r="N14" s="1078"/>
      <c r="O14" s="1079"/>
      <c r="P14" s="1077"/>
      <c r="Q14" s="1078"/>
      <c r="R14" s="1078"/>
      <c r="S14" s="1078"/>
      <c r="T14" s="1078"/>
      <c r="U14" s="1078"/>
      <c r="V14" s="1078"/>
      <c r="W14" s="1079"/>
      <c r="X14" s="1077"/>
      <c r="Y14" s="1078"/>
      <c r="Z14" s="1078"/>
      <c r="AA14" s="1078"/>
      <c r="AB14" s="1078"/>
      <c r="AC14" s="1078"/>
      <c r="AD14" s="1078"/>
      <c r="AE14" s="1079"/>
      <c r="AF14" s="1077"/>
      <c r="AG14" s="1078"/>
      <c r="AH14" s="1078"/>
      <c r="AI14" s="1078"/>
      <c r="AJ14" s="1078"/>
      <c r="AK14" s="1078"/>
      <c r="AL14" s="1078"/>
      <c r="AM14" s="1079"/>
      <c r="AN14" s="1077"/>
      <c r="AO14" s="1078"/>
      <c r="AP14" s="1078"/>
      <c r="AQ14" s="1078"/>
      <c r="AR14" s="1078"/>
      <c r="AS14" s="1078"/>
      <c r="AT14" s="1078"/>
      <c r="AU14" s="1079"/>
    </row>
    <row r="15" spans="1:47" ht="13.5" customHeight="1" x14ac:dyDescent="0.15">
      <c r="A15" s="28"/>
      <c r="B15" s="1090"/>
      <c r="C15" s="1083" t="s">
        <v>100</v>
      </c>
      <c r="D15" s="991" t="s">
        <v>381</v>
      </c>
      <c r="E15" s="968"/>
      <c r="F15" s="968"/>
      <c r="G15" s="992"/>
      <c r="H15" s="1077"/>
      <c r="I15" s="1078"/>
      <c r="J15" s="1078"/>
      <c r="K15" s="1078"/>
      <c r="L15" s="1078"/>
      <c r="M15" s="1078"/>
      <c r="N15" s="1078"/>
      <c r="O15" s="1079"/>
      <c r="P15" s="1077"/>
      <c r="Q15" s="1078"/>
      <c r="R15" s="1078"/>
      <c r="S15" s="1078"/>
      <c r="T15" s="1078"/>
      <c r="U15" s="1078"/>
      <c r="V15" s="1078"/>
      <c r="W15" s="1079"/>
      <c r="X15" s="1077"/>
      <c r="Y15" s="1078"/>
      <c r="Z15" s="1078"/>
      <c r="AA15" s="1078"/>
      <c r="AB15" s="1078"/>
      <c r="AC15" s="1078"/>
      <c r="AD15" s="1078"/>
      <c r="AE15" s="1079"/>
      <c r="AF15" s="1077"/>
      <c r="AG15" s="1078"/>
      <c r="AH15" s="1078"/>
      <c r="AI15" s="1078"/>
      <c r="AJ15" s="1078"/>
      <c r="AK15" s="1078"/>
      <c r="AL15" s="1078"/>
      <c r="AM15" s="1079"/>
      <c r="AN15" s="1077"/>
      <c r="AO15" s="1078"/>
      <c r="AP15" s="1078"/>
      <c r="AQ15" s="1078"/>
      <c r="AR15" s="1078"/>
      <c r="AS15" s="1078"/>
      <c r="AT15" s="1078"/>
      <c r="AU15" s="1079"/>
    </row>
    <row r="16" spans="1:47" x14ac:dyDescent="0.15">
      <c r="A16" s="28"/>
      <c r="B16" s="1090"/>
      <c r="C16" s="1084"/>
      <c r="D16" s="1080"/>
      <c r="E16" s="1081"/>
      <c r="F16" s="1081"/>
      <c r="G16" s="1082"/>
      <c r="H16" s="1077"/>
      <c r="I16" s="1078"/>
      <c r="J16" s="1078"/>
      <c r="K16" s="1078"/>
      <c r="L16" s="1078"/>
      <c r="M16" s="1078"/>
      <c r="N16" s="1078"/>
      <c r="O16" s="1079"/>
      <c r="P16" s="1077"/>
      <c r="Q16" s="1078"/>
      <c r="R16" s="1078"/>
      <c r="S16" s="1078"/>
      <c r="T16" s="1078"/>
      <c r="U16" s="1078"/>
      <c r="V16" s="1078"/>
      <c r="W16" s="1079"/>
      <c r="X16" s="1077"/>
      <c r="Y16" s="1078"/>
      <c r="Z16" s="1078"/>
      <c r="AA16" s="1078"/>
      <c r="AB16" s="1078"/>
      <c r="AC16" s="1078"/>
      <c r="AD16" s="1078"/>
      <c r="AE16" s="1079"/>
      <c r="AF16" s="1077"/>
      <c r="AG16" s="1078"/>
      <c r="AH16" s="1078"/>
      <c r="AI16" s="1078"/>
      <c r="AJ16" s="1078"/>
      <c r="AK16" s="1078"/>
      <c r="AL16" s="1078"/>
      <c r="AM16" s="1079"/>
      <c r="AN16" s="1077"/>
      <c r="AO16" s="1078"/>
      <c r="AP16" s="1078"/>
      <c r="AQ16" s="1078"/>
      <c r="AR16" s="1078"/>
      <c r="AS16" s="1078"/>
      <c r="AT16" s="1078"/>
      <c r="AU16" s="1079"/>
    </row>
    <row r="17" spans="1:47" ht="13.5" customHeight="1" x14ac:dyDescent="0.15">
      <c r="A17" s="28"/>
      <c r="B17" s="1090"/>
      <c r="C17" s="1084"/>
      <c r="D17" s="991" t="s">
        <v>382</v>
      </c>
      <c r="E17" s="968"/>
      <c r="F17" s="968"/>
      <c r="G17" s="992"/>
      <c r="H17" s="1077"/>
      <c r="I17" s="1078"/>
      <c r="J17" s="1078"/>
      <c r="K17" s="1078"/>
      <c r="L17" s="1078"/>
      <c r="M17" s="1078"/>
      <c r="N17" s="1078"/>
      <c r="O17" s="1079"/>
      <c r="P17" s="1077"/>
      <c r="Q17" s="1078"/>
      <c r="R17" s="1078"/>
      <c r="S17" s="1078"/>
      <c r="T17" s="1078"/>
      <c r="U17" s="1078"/>
      <c r="V17" s="1078"/>
      <c r="W17" s="1079"/>
      <c r="X17" s="1077"/>
      <c r="Y17" s="1078"/>
      <c r="Z17" s="1078"/>
      <c r="AA17" s="1078"/>
      <c r="AB17" s="1078"/>
      <c r="AC17" s="1078"/>
      <c r="AD17" s="1078"/>
      <c r="AE17" s="1079"/>
      <c r="AF17" s="1077"/>
      <c r="AG17" s="1078"/>
      <c r="AH17" s="1078"/>
      <c r="AI17" s="1078"/>
      <c r="AJ17" s="1078"/>
      <c r="AK17" s="1078"/>
      <c r="AL17" s="1078"/>
      <c r="AM17" s="1079"/>
      <c r="AN17" s="1077"/>
      <c r="AO17" s="1078"/>
      <c r="AP17" s="1078"/>
      <c r="AQ17" s="1078"/>
      <c r="AR17" s="1078"/>
      <c r="AS17" s="1078"/>
      <c r="AT17" s="1078"/>
      <c r="AU17" s="1079"/>
    </row>
    <row r="18" spans="1:47" ht="13.5" customHeight="1" x14ac:dyDescent="0.15">
      <c r="A18" s="28"/>
      <c r="B18" s="1090"/>
      <c r="C18" s="1085"/>
      <c r="D18" s="1080" t="s">
        <v>83</v>
      </c>
      <c r="E18" s="1081"/>
      <c r="F18" s="1081"/>
      <c r="G18" s="1082"/>
      <c r="H18" s="1077"/>
      <c r="I18" s="1078"/>
      <c r="J18" s="1078"/>
      <c r="K18" s="1078"/>
      <c r="L18" s="1078"/>
      <c r="M18" s="1078"/>
      <c r="N18" s="1078"/>
      <c r="O18" s="1079"/>
      <c r="P18" s="1077"/>
      <c r="Q18" s="1078"/>
      <c r="R18" s="1078"/>
      <c r="S18" s="1078"/>
      <c r="T18" s="1078"/>
      <c r="U18" s="1078"/>
      <c r="V18" s="1078"/>
      <c r="W18" s="1079"/>
      <c r="X18" s="1077"/>
      <c r="Y18" s="1078"/>
      <c r="Z18" s="1078"/>
      <c r="AA18" s="1078"/>
      <c r="AB18" s="1078"/>
      <c r="AC18" s="1078"/>
      <c r="AD18" s="1078"/>
      <c r="AE18" s="1079"/>
      <c r="AF18" s="1077"/>
      <c r="AG18" s="1078"/>
      <c r="AH18" s="1078"/>
      <c r="AI18" s="1078"/>
      <c r="AJ18" s="1078"/>
      <c r="AK18" s="1078"/>
      <c r="AL18" s="1078"/>
      <c r="AM18" s="1079"/>
      <c r="AN18" s="1077"/>
      <c r="AO18" s="1078"/>
      <c r="AP18" s="1078"/>
      <c r="AQ18" s="1078"/>
      <c r="AR18" s="1078"/>
      <c r="AS18" s="1078"/>
      <c r="AT18" s="1078"/>
      <c r="AU18" s="1079"/>
    </row>
    <row r="19" spans="1:47" ht="13.5" customHeight="1" x14ac:dyDescent="0.15">
      <c r="A19" s="28"/>
      <c r="B19" s="1090"/>
      <c r="C19" s="136"/>
      <c r="D19" s="991" t="s">
        <v>381</v>
      </c>
      <c r="E19" s="968"/>
      <c r="F19" s="968"/>
      <c r="G19" s="992"/>
      <c r="H19" s="1077">
        <f>H7+H11+H15</f>
        <v>0</v>
      </c>
      <c r="I19" s="1078"/>
      <c r="J19" s="1078"/>
      <c r="K19" s="1078"/>
      <c r="L19" s="1078"/>
      <c r="M19" s="1078"/>
      <c r="N19" s="1078"/>
      <c r="O19" s="1079"/>
      <c r="P19" s="1077">
        <f>P7+P11+P15</f>
        <v>0</v>
      </c>
      <c r="Q19" s="1078"/>
      <c r="R19" s="1078"/>
      <c r="S19" s="1078"/>
      <c r="T19" s="1078"/>
      <c r="U19" s="1078"/>
      <c r="V19" s="1078"/>
      <c r="W19" s="1079"/>
      <c r="X19" s="1077">
        <f>X7+X11+X15</f>
        <v>0</v>
      </c>
      <c r="Y19" s="1078"/>
      <c r="Z19" s="1078"/>
      <c r="AA19" s="1078"/>
      <c r="AB19" s="1078"/>
      <c r="AC19" s="1078"/>
      <c r="AD19" s="1078"/>
      <c r="AE19" s="1079"/>
      <c r="AF19" s="1077">
        <f>AF7+AF11+AF15</f>
        <v>0</v>
      </c>
      <c r="AG19" s="1078"/>
      <c r="AH19" s="1078"/>
      <c r="AI19" s="1078"/>
      <c r="AJ19" s="1078"/>
      <c r="AK19" s="1078"/>
      <c r="AL19" s="1078"/>
      <c r="AM19" s="1079"/>
      <c r="AN19" s="1077">
        <f>AN7+AN11+AN15</f>
        <v>0</v>
      </c>
      <c r="AO19" s="1078"/>
      <c r="AP19" s="1078"/>
      <c r="AQ19" s="1078"/>
      <c r="AR19" s="1078"/>
      <c r="AS19" s="1078"/>
      <c r="AT19" s="1078"/>
      <c r="AU19" s="1079"/>
    </row>
    <row r="20" spans="1:47" x14ac:dyDescent="0.15">
      <c r="A20" s="28"/>
      <c r="B20" s="144"/>
      <c r="C20" s="1076" t="s">
        <v>392</v>
      </c>
      <c r="D20" s="1080"/>
      <c r="E20" s="1081"/>
      <c r="F20" s="1081"/>
      <c r="G20" s="1082"/>
      <c r="H20" s="1077"/>
      <c r="I20" s="1078"/>
      <c r="J20" s="1078"/>
      <c r="K20" s="1078"/>
      <c r="L20" s="1078"/>
      <c r="M20" s="1078"/>
      <c r="N20" s="1078"/>
      <c r="O20" s="1079"/>
      <c r="P20" s="1077"/>
      <c r="Q20" s="1078"/>
      <c r="R20" s="1078"/>
      <c r="S20" s="1078"/>
      <c r="T20" s="1078"/>
      <c r="U20" s="1078"/>
      <c r="V20" s="1078"/>
      <c r="W20" s="1079"/>
      <c r="X20" s="1077"/>
      <c r="Y20" s="1078"/>
      <c r="Z20" s="1078"/>
      <c r="AA20" s="1078"/>
      <c r="AB20" s="1078"/>
      <c r="AC20" s="1078"/>
      <c r="AD20" s="1078"/>
      <c r="AE20" s="1079"/>
      <c r="AF20" s="1077"/>
      <c r="AG20" s="1078"/>
      <c r="AH20" s="1078"/>
      <c r="AI20" s="1078"/>
      <c r="AJ20" s="1078"/>
      <c r="AK20" s="1078"/>
      <c r="AL20" s="1078"/>
      <c r="AM20" s="1079"/>
      <c r="AN20" s="1077"/>
      <c r="AO20" s="1078"/>
      <c r="AP20" s="1078"/>
      <c r="AQ20" s="1078"/>
      <c r="AR20" s="1078"/>
      <c r="AS20" s="1078"/>
      <c r="AT20" s="1078"/>
      <c r="AU20" s="1079"/>
    </row>
    <row r="21" spans="1:47" ht="13.5" customHeight="1" x14ac:dyDescent="0.15">
      <c r="A21" s="28"/>
      <c r="B21" s="144"/>
      <c r="C21" s="1076"/>
      <c r="D21" s="991" t="s">
        <v>382</v>
      </c>
      <c r="E21" s="968"/>
      <c r="F21" s="968"/>
      <c r="G21" s="992"/>
      <c r="H21" s="1077">
        <f>H9+H13+H17</f>
        <v>0</v>
      </c>
      <c r="I21" s="1078"/>
      <c r="J21" s="1078"/>
      <c r="K21" s="1078"/>
      <c r="L21" s="1078"/>
      <c r="M21" s="1078"/>
      <c r="N21" s="1078"/>
      <c r="O21" s="1079"/>
      <c r="P21" s="1077">
        <f>P9+P13+P17</f>
        <v>0</v>
      </c>
      <c r="Q21" s="1078"/>
      <c r="R21" s="1078"/>
      <c r="S21" s="1078"/>
      <c r="T21" s="1078"/>
      <c r="U21" s="1078"/>
      <c r="V21" s="1078"/>
      <c r="W21" s="1079"/>
      <c r="X21" s="1077">
        <f>X9+X13+X17</f>
        <v>0</v>
      </c>
      <c r="Y21" s="1078"/>
      <c r="Z21" s="1078"/>
      <c r="AA21" s="1078"/>
      <c r="AB21" s="1078"/>
      <c r="AC21" s="1078"/>
      <c r="AD21" s="1078"/>
      <c r="AE21" s="1079"/>
      <c r="AF21" s="1077">
        <f>AF9+AF13+AF17</f>
        <v>0</v>
      </c>
      <c r="AG21" s="1078"/>
      <c r="AH21" s="1078"/>
      <c r="AI21" s="1078"/>
      <c r="AJ21" s="1078"/>
      <c r="AK21" s="1078"/>
      <c r="AL21" s="1078"/>
      <c r="AM21" s="1079"/>
      <c r="AN21" s="1077">
        <f>AN9+AN13+AN17</f>
        <v>0</v>
      </c>
      <c r="AO21" s="1078"/>
      <c r="AP21" s="1078"/>
      <c r="AQ21" s="1078"/>
      <c r="AR21" s="1078"/>
      <c r="AS21" s="1078"/>
      <c r="AT21" s="1078"/>
      <c r="AU21" s="1079"/>
    </row>
    <row r="22" spans="1:47" ht="13.5" customHeight="1" x14ac:dyDescent="0.15">
      <c r="A22" s="28"/>
      <c r="B22" s="142"/>
      <c r="C22" s="143"/>
      <c r="D22" s="1080" t="s">
        <v>83</v>
      </c>
      <c r="E22" s="1081"/>
      <c r="F22" s="1081"/>
      <c r="G22" s="1082"/>
      <c r="H22" s="1077"/>
      <c r="I22" s="1078"/>
      <c r="J22" s="1078"/>
      <c r="K22" s="1078"/>
      <c r="L22" s="1078"/>
      <c r="M22" s="1078"/>
      <c r="N22" s="1078"/>
      <c r="O22" s="1079"/>
      <c r="P22" s="1077"/>
      <c r="Q22" s="1078"/>
      <c r="R22" s="1078"/>
      <c r="S22" s="1078"/>
      <c r="T22" s="1078"/>
      <c r="U22" s="1078"/>
      <c r="V22" s="1078"/>
      <c r="W22" s="1079"/>
      <c r="X22" s="1077"/>
      <c r="Y22" s="1078"/>
      <c r="Z22" s="1078"/>
      <c r="AA22" s="1078"/>
      <c r="AB22" s="1078"/>
      <c r="AC22" s="1078"/>
      <c r="AD22" s="1078"/>
      <c r="AE22" s="1079"/>
      <c r="AF22" s="1077"/>
      <c r="AG22" s="1078"/>
      <c r="AH22" s="1078"/>
      <c r="AI22" s="1078"/>
      <c r="AJ22" s="1078"/>
      <c r="AK22" s="1078"/>
      <c r="AL22" s="1078"/>
      <c r="AM22" s="1079"/>
      <c r="AN22" s="1077"/>
      <c r="AO22" s="1078"/>
      <c r="AP22" s="1078"/>
      <c r="AQ22" s="1078"/>
      <c r="AR22" s="1078"/>
      <c r="AS22" s="1078"/>
      <c r="AT22" s="1078"/>
      <c r="AU22" s="1079"/>
    </row>
    <row r="23" spans="1:47" ht="13.5" customHeight="1" x14ac:dyDescent="0.15">
      <c r="A23" s="28"/>
      <c r="B23" s="132"/>
      <c r="C23" s="136"/>
      <c r="D23" s="991" t="s">
        <v>381</v>
      </c>
      <c r="E23" s="968"/>
      <c r="F23" s="968"/>
      <c r="G23" s="992"/>
      <c r="H23" s="1077"/>
      <c r="I23" s="1078"/>
      <c r="J23" s="1078"/>
      <c r="K23" s="1078"/>
      <c r="L23" s="1078"/>
      <c r="M23" s="1078"/>
      <c r="N23" s="1078"/>
      <c r="O23" s="1079"/>
      <c r="P23" s="1077"/>
      <c r="Q23" s="1078"/>
      <c r="R23" s="1078"/>
      <c r="S23" s="1078"/>
      <c r="T23" s="1078"/>
      <c r="U23" s="1078"/>
      <c r="V23" s="1078"/>
      <c r="W23" s="1079"/>
      <c r="X23" s="1077"/>
      <c r="Y23" s="1078"/>
      <c r="Z23" s="1078"/>
      <c r="AA23" s="1078"/>
      <c r="AB23" s="1078"/>
      <c r="AC23" s="1078"/>
      <c r="AD23" s="1078"/>
      <c r="AE23" s="1079"/>
      <c r="AF23" s="1077"/>
      <c r="AG23" s="1078"/>
      <c r="AH23" s="1078"/>
      <c r="AI23" s="1078"/>
      <c r="AJ23" s="1078"/>
      <c r="AK23" s="1078"/>
      <c r="AL23" s="1078"/>
      <c r="AM23" s="1079"/>
      <c r="AN23" s="1077"/>
      <c r="AO23" s="1078"/>
      <c r="AP23" s="1078"/>
      <c r="AQ23" s="1078"/>
      <c r="AR23" s="1078"/>
      <c r="AS23" s="1078"/>
      <c r="AT23" s="1078"/>
      <c r="AU23" s="1079"/>
    </row>
    <row r="24" spans="1:47" x14ac:dyDescent="0.15">
      <c r="A24" s="28"/>
      <c r="B24" s="144"/>
      <c r="C24" s="1076" t="s">
        <v>102</v>
      </c>
      <c r="D24" s="1080"/>
      <c r="E24" s="1081"/>
      <c r="F24" s="1081"/>
      <c r="G24" s="1082"/>
      <c r="H24" s="1077"/>
      <c r="I24" s="1078"/>
      <c r="J24" s="1078"/>
      <c r="K24" s="1078"/>
      <c r="L24" s="1078"/>
      <c r="M24" s="1078"/>
      <c r="N24" s="1078"/>
      <c r="O24" s="1079"/>
      <c r="P24" s="1077"/>
      <c r="Q24" s="1078"/>
      <c r="R24" s="1078"/>
      <c r="S24" s="1078"/>
      <c r="T24" s="1078"/>
      <c r="U24" s="1078"/>
      <c r="V24" s="1078"/>
      <c r="W24" s="1079"/>
      <c r="X24" s="1077"/>
      <c r="Y24" s="1078"/>
      <c r="Z24" s="1078"/>
      <c r="AA24" s="1078"/>
      <c r="AB24" s="1078"/>
      <c r="AC24" s="1078"/>
      <c r="AD24" s="1078"/>
      <c r="AE24" s="1079"/>
      <c r="AF24" s="1077"/>
      <c r="AG24" s="1078"/>
      <c r="AH24" s="1078"/>
      <c r="AI24" s="1078"/>
      <c r="AJ24" s="1078"/>
      <c r="AK24" s="1078"/>
      <c r="AL24" s="1078"/>
      <c r="AM24" s="1079"/>
      <c r="AN24" s="1077"/>
      <c r="AO24" s="1078"/>
      <c r="AP24" s="1078"/>
      <c r="AQ24" s="1078"/>
      <c r="AR24" s="1078"/>
      <c r="AS24" s="1078"/>
      <c r="AT24" s="1078"/>
      <c r="AU24" s="1079"/>
    </row>
    <row r="25" spans="1:47" ht="13.5" customHeight="1" x14ac:dyDescent="0.15">
      <c r="A25" s="28"/>
      <c r="B25" s="1090" t="s">
        <v>103</v>
      </c>
      <c r="C25" s="1076"/>
      <c r="D25" s="991" t="s">
        <v>382</v>
      </c>
      <c r="E25" s="968"/>
      <c r="F25" s="968"/>
      <c r="G25" s="992"/>
      <c r="H25" s="1077"/>
      <c r="I25" s="1078"/>
      <c r="J25" s="1078"/>
      <c r="K25" s="1078"/>
      <c r="L25" s="1078"/>
      <c r="M25" s="1078"/>
      <c r="N25" s="1078"/>
      <c r="O25" s="1079"/>
      <c r="P25" s="1077"/>
      <c r="Q25" s="1078"/>
      <c r="R25" s="1078"/>
      <c r="S25" s="1078"/>
      <c r="T25" s="1078"/>
      <c r="U25" s="1078"/>
      <c r="V25" s="1078"/>
      <c r="W25" s="1079"/>
      <c r="X25" s="1077"/>
      <c r="Y25" s="1078"/>
      <c r="Z25" s="1078"/>
      <c r="AA25" s="1078"/>
      <c r="AB25" s="1078"/>
      <c r="AC25" s="1078"/>
      <c r="AD25" s="1078"/>
      <c r="AE25" s="1079"/>
      <c r="AF25" s="1077"/>
      <c r="AG25" s="1078"/>
      <c r="AH25" s="1078"/>
      <c r="AI25" s="1078"/>
      <c r="AJ25" s="1078"/>
      <c r="AK25" s="1078"/>
      <c r="AL25" s="1078"/>
      <c r="AM25" s="1079"/>
      <c r="AN25" s="1077"/>
      <c r="AO25" s="1078"/>
      <c r="AP25" s="1078"/>
      <c r="AQ25" s="1078"/>
      <c r="AR25" s="1078"/>
      <c r="AS25" s="1078"/>
      <c r="AT25" s="1078"/>
      <c r="AU25" s="1079"/>
    </row>
    <row r="26" spans="1:47" ht="13.5" customHeight="1" x14ac:dyDescent="0.15">
      <c r="A26" s="28"/>
      <c r="B26" s="1090"/>
      <c r="C26" s="143"/>
      <c r="D26" s="1080" t="s">
        <v>83</v>
      </c>
      <c r="E26" s="1081"/>
      <c r="F26" s="1081"/>
      <c r="G26" s="1082"/>
      <c r="H26" s="1077"/>
      <c r="I26" s="1078"/>
      <c r="J26" s="1078"/>
      <c r="K26" s="1078"/>
      <c r="L26" s="1078"/>
      <c r="M26" s="1078"/>
      <c r="N26" s="1078"/>
      <c r="O26" s="1079"/>
      <c r="P26" s="1077"/>
      <c r="Q26" s="1078"/>
      <c r="R26" s="1078"/>
      <c r="S26" s="1078"/>
      <c r="T26" s="1078"/>
      <c r="U26" s="1078"/>
      <c r="V26" s="1078"/>
      <c r="W26" s="1079"/>
      <c r="X26" s="1077"/>
      <c r="Y26" s="1078"/>
      <c r="Z26" s="1078"/>
      <c r="AA26" s="1078"/>
      <c r="AB26" s="1078"/>
      <c r="AC26" s="1078"/>
      <c r="AD26" s="1078"/>
      <c r="AE26" s="1079"/>
      <c r="AF26" s="1077"/>
      <c r="AG26" s="1078"/>
      <c r="AH26" s="1078"/>
      <c r="AI26" s="1078"/>
      <c r="AJ26" s="1078"/>
      <c r="AK26" s="1078"/>
      <c r="AL26" s="1078"/>
      <c r="AM26" s="1079"/>
      <c r="AN26" s="1077"/>
      <c r="AO26" s="1078"/>
      <c r="AP26" s="1078"/>
      <c r="AQ26" s="1078"/>
      <c r="AR26" s="1078"/>
      <c r="AS26" s="1078"/>
      <c r="AT26" s="1078"/>
      <c r="AU26" s="1079"/>
    </row>
    <row r="27" spans="1:47" ht="13.5" customHeight="1" x14ac:dyDescent="0.15">
      <c r="A27" s="28"/>
      <c r="B27" s="1090"/>
      <c r="C27" s="136"/>
      <c r="D27" s="991" t="s">
        <v>381</v>
      </c>
      <c r="E27" s="968"/>
      <c r="F27" s="968"/>
      <c r="G27" s="992"/>
      <c r="H27" s="1077"/>
      <c r="I27" s="1078"/>
      <c r="J27" s="1078"/>
      <c r="K27" s="1078"/>
      <c r="L27" s="1078"/>
      <c r="M27" s="1078"/>
      <c r="N27" s="1078"/>
      <c r="O27" s="1079"/>
      <c r="P27" s="1077"/>
      <c r="Q27" s="1078"/>
      <c r="R27" s="1078"/>
      <c r="S27" s="1078"/>
      <c r="T27" s="1078"/>
      <c r="U27" s="1078"/>
      <c r="V27" s="1078"/>
      <c r="W27" s="1079"/>
      <c r="X27" s="1077"/>
      <c r="Y27" s="1078"/>
      <c r="Z27" s="1078"/>
      <c r="AA27" s="1078"/>
      <c r="AB27" s="1078"/>
      <c r="AC27" s="1078"/>
      <c r="AD27" s="1078"/>
      <c r="AE27" s="1079"/>
      <c r="AF27" s="1077"/>
      <c r="AG27" s="1078"/>
      <c r="AH27" s="1078"/>
      <c r="AI27" s="1078"/>
      <c r="AJ27" s="1078"/>
      <c r="AK27" s="1078"/>
      <c r="AL27" s="1078"/>
      <c r="AM27" s="1079"/>
      <c r="AN27" s="1077"/>
      <c r="AO27" s="1078"/>
      <c r="AP27" s="1078"/>
      <c r="AQ27" s="1078"/>
      <c r="AR27" s="1078"/>
      <c r="AS27" s="1078"/>
      <c r="AT27" s="1078"/>
      <c r="AU27" s="1079"/>
    </row>
    <row r="28" spans="1:47" x14ac:dyDescent="0.15">
      <c r="A28" s="28"/>
      <c r="B28" s="1090"/>
      <c r="C28" s="1076" t="s">
        <v>391</v>
      </c>
      <c r="D28" s="1080"/>
      <c r="E28" s="1081"/>
      <c r="F28" s="1081"/>
      <c r="G28" s="1082"/>
      <c r="H28" s="1077"/>
      <c r="I28" s="1078"/>
      <c r="J28" s="1078"/>
      <c r="K28" s="1078"/>
      <c r="L28" s="1078"/>
      <c r="M28" s="1078"/>
      <c r="N28" s="1078"/>
      <c r="O28" s="1079"/>
      <c r="P28" s="1077"/>
      <c r="Q28" s="1078"/>
      <c r="R28" s="1078"/>
      <c r="S28" s="1078"/>
      <c r="T28" s="1078"/>
      <c r="U28" s="1078"/>
      <c r="V28" s="1078"/>
      <c r="W28" s="1079"/>
      <c r="X28" s="1077"/>
      <c r="Y28" s="1078"/>
      <c r="Z28" s="1078"/>
      <c r="AA28" s="1078"/>
      <c r="AB28" s="1078"/>
      <c r="AC28" s="1078"/>
      <c r="AD28" s="1078"/>
      <c r="AE28" s="1079"/>
      <c r="AF28" s="1077"/>
      <c r="AG28" s="1078"/>
      <c r="AH28" s="1078"/>
      <c r="AI28" s="1078"/>
      <c r="AJ28" s="1078"/>
      <c r="AK28" s="1078"/>
      <c r="AL28" s="1078"/>
      <c r="AM28" s="1079"/>
      <c r="AN28" s="1077"/>
      <c r="AO28" s="1078"/>
      <c r="AP28" s="1078"/>
      <c r="AQ28" s="1078"/>
      <c r="AR28" s="1078"/>
      <c r="AS28" s="1078"/>
      <c r="AT28" s="1078"/>
      <c r="AU28" s="1079"/>
    </row>
    <row r="29" spans="1:47" ht="13.5" customHeight="1" x14ac:dyDescent="0.15">
      <c r="A29" s="28"/>
      <c r="B29" s="1090"/>
      <c r="C29" s="1076"/>
      <c r="D29" s="991" t="s">
        <v>382</v>
      </c>
      <c r="E29" s="968"/>
      <c r="F29" s="968"/>
      <c r="G29" s="992"/>
      <c r="H29" s="1077"/>
      <c r="I29" s="1078"/>
      <c r="J29" s="1078"/>
      <c r="K29" s="1078"/>
      <c r="L29" s="1078"/>
      <c r="M29" s="1078"/>
      <c r="N29" s="1078"/>
      <c r="O29" s="1079"/>
      <c r="P29" s="1077"/>
      <c r="Q29" s="1078"/>
      <c r="R29" s="1078"/>
      <c r="S29" s="1078"/>
      <c r="T29" s="1078"/>
      <c r="U29" s="1078"/>
      <c r="V29" s="1078"/>
      <c r="W29" s="1079"/>
      <c r="X29" s="1077"/>
      <c r="Y29" s="1078"/>
      <c r="Z29" s="1078"/>
      <c r="AA29" s="1078"/>
      <c r="AB29" s="1078"/>
      <c r="AC29" s="1078"/>
      <c r="AD29" s="1078"/>
      <c r="AE29" s="1079"/>
      <c r="AF29" s="1077"/>
      <c r="AG29" s="1078"/>
      <c r="AH29" s="1078"/>
      <c r="AI29" s="1078"/>
      <c r="AJ29" s="1078"/>
      <c r="AK29" s="1078"/>
      <c r="AL29" s="1078"/>
      <c r="AM29" s="1079"/>
      <c r="AN29" s="1077"/>
      <c r="AO29" s="1078"/>
      <c r="AP29" s="1078"/>
      <c r="AQ29" s="1078"/>
      <c r="AR29" s="1078"/>
      <c r="AS29" s="1078"/>
      <c r="AT29" s="1078"/>
      <c r="AU29" s="1079"/>
    </row>
    <row r="30" spans="1:47" ht="13.5" customHeight="1" x14ac:dyDescent="0.15">
      <c r="A30" s="28"/>
      <c r="B30" s="1090"/>
      <c r="C30" s="143"/>
      <c r="D30" s="1080" t="s">
        <v>83</v>
      </c>
      <c r="E30" s="1081"/>
      <c r="F30" s="1081"/>
      <c r="G30" s="1082"/>
      <c r="H30" s="1077"/>
      <c r="I30" s="1078"/>
      <c r="J30" s="1078"/>
      <c r="K30" s="1078"/>
      <c r="L30" s="1078"/>
      <c r="M30" s="1078"/>
      <c r="N30" s="1078"/>
      <c r="O30" s="1079"/>
      <c r="P30" s="1077"/>
      <c r="Q30" s="1078"/>
      <c r="R30" s="1078"/>
      <c r="S30" s="1078"/>
      <c r="T30" s="1078"/>
      <c r="U30" s="1078"/>
      <c r="V30" s="1078"/>
      <c r="W30" s="1079"/>
      <c r="X30" s="1077"/>
      <c r="Y30" s="1078"/>
      <c r="Z30" s="1078"/>
      <c r="AA30" s="1078"/>
      <c r="AB30" s="1078"/>
      <c r="AC30" s="1078"/>
      <c r="AD30" s="1078"/>
      <c r="AE30" s="1079"/>
      <c r="AF30" s="1077"/>
      <c r="AG30" s="1078"/>
      <c r="AH30" s="1078"/>
      <c r="AI30" s="1078"/>
      <c r="AJ30" s="1078"/>
      <c r="AK30" s="1078"/>
      <c r="AL30" s="1078"/>
      <c r="AM30" s="1079"/>
      <c r="AN30" s="1077"/>
      <c r="AO30" s="1078"/>
      <c r="AP30" s="1078"/>
      <c r="AQ30" s="1078"/>
      <c r="AR30" s="1078"/>
      <c r="AS30" s="1078"/>
      <c r="AT30" s="1078"/>
      <c r="AU30" s="1079"/>
    </row>
    <row r="31" spans="1:47" ht="13.5" customHeight="1" x14ac:dyDescent="0.15">
      <c r="A31" s="28"/>
      <c r="B31" s="1090"/>
      <c r="C31" s="1083" t="s">
        <v>100</v>
      </c>
      <c r="D31" s="991" t="s">
        <v>381</v>
      </c>
      <c r="E31" s="968"/>
      <c r="F31" s="968"/>
      <c r="G31" s="992"/>
      <c r="H31" s="1077"/>
      <c r="I31" s="1078"/>
      <c r="J31" s="1078"/>
      <c r="K31" s="1078"/>
      <c r="L31" s="1078"/>
      <c r="M31" s="1078"/>
      <c r="N31" s="1078"/>
      <c r="O31" s="1079"/>
      <c r="P31" s="1077"/>
      <c r="Q31" s="1078"/>
      <c r="R31" s="1078"/>
      <c r="S31" s="1078"/>
      <c r="T31" s="1078"/>
      <c r="U31" s="1078"/>
      <c r="V31" s="1078"/>
      <c r="W31" s="1079"/>
      <c r="X31" s="1077"/>
      <c r="Y31" s="1078"/>
      <c r="Z31" s="1078"/>
      <c r="AA31" s="1078"/>
      <c r="AB31" s="1078"/>
      <c r="AC31" s="1078"/>
      <c r="AD31" s="1078"/>
      <c r="AE31" s="1079"/>
      <c r="AF31" s="1077"/>
      <c r="AG31" s="1078"/>
      <c r="AH31" s="1078"/>
      <c r="AI31" s="1078"/>
      <c r="AJ31" s="1078"/>
      <c r="AK31" s="1078"/>
      <c r="AL31" s="1078"/>
      <c r="AM31" s="1079"/>
      <c r="AN31" s="1077"/>
      <c r="AO31" s="1078"/>
      <c r="AP31" s="1078"/>
      <c r="AQ31" s="1078"/>
      <c r="AR31" s="1078"/>
      <c r="AS31" s="1078"/>
      <c r="AT31" s="1078"/>
      <c r="AU31" s="1079"/>
    </row>
    <row r="32" spans="1:47" x14ac:dyDescent="0.15">
      <c r="A32" s="28"/>
      <c r="B32" s="1090"/>
      <c r="C32" s="1084"/>
      <c r="D32" s="1080"/>
      <c r="E32" s="1081"/>
      <c r="F32" s="1081"/>
      <c r="G32" s="1082"/>
      <c r="H32" s="1077"/>
      <c r="I32" s="1078"/>
      <c r="J32" s="1078"/>
      <c r="K32" s="1078"/>
      <c r="L32" s="1078"/>
      <c r="M32" s="1078"/>
      <c r="N32" s="1078"/>
      <c r="O32" s="1079"/>
      <c r="P32" s="1077"/>
      <c r="Q32" s="1078"/>
      <c r="R32" s="1078"/>
      <c r="S32" s="1078"/>
      <c r="T32" s="1078"/>
      <c r="U32" s="1078"/>
      <c r="V32" s="1078"/>
      <c r="W32" s="1079"/>
      <c r="X32" s="1077"/>
      <c r="Y32" s="1078"/>
      <c r="Z32" s="1078"/>
      <c r="AA32" s="1078"/>
      <c r="AB32" s="1078"/>
      <c r="AC32" s="1078"/>
      <c r="AD32" s="1078"/>
      <c r="AE32" s="1079"/>
      <c r="AF32" s="1077"/>
      <c r="AG32" s="1078"/>
      <c r="AH32" s="1078"/>
      <c r="AI32" s="1078"/>
      <c r="AJ32" s="1078"/>
      <c r="AK32" s="1078"/>
      <c r="AL32" s="1078"/>
      <c r="AM32" s="1079"/>
      <c r="AN32" s="1077"/>
      <c r="AO32" s="1078"/>
      <c r="AP32" s="1078"/>
      <c r="AQ32" s="1078"/>
      <c r="AR32" s="1078"/>
      <c r="AS32" s="1078"/>
      <c r="AT32" s="1078"/>
      <c r="AU32" s="1079"/>
    </row>
    <row r="33" spans="1:47" ht="13.5" customHeight="1" x14ac:dyDescent="0.15">
      <c r="A33" s="28"/>
      <c r="B33" s="1090"/>
      <c r="C33" s="1084"/>
      <c r="D33" s="991" t="s">
        <v>382</v>
      </c>
      <c r="E33" s="968"/>
      <c r="F33" s="968"/>
      <c r="G33" s="992"/>
      <c r="H33" s="1077"/>
      <c r="I33" s="1078"/>
      <c r="J33" s="1078"/>
      <c r="K33" s="1078"/>
      <c r="L33" s="1078"/>
      <c r="M33" s="1078"/>
      <c r="N33" s="1078"/>
      <c r="O33" s="1079"/>
      <c r="P33" s="1077"/>
      <c r="Q33" s="1078"/>
      <c r="R33" s="1078"/>
      <c r="S33" s="1078"/>
      <c r="T33" s="1078"/>
      <c r="U33" s="1078"/>
      <c r="V33" s="1078"/>
      <c r="W33" s="1079"/>
      <c r="X33" s="1077"/>
      <c r="Y33" s="1078"/>
      <c r="Z33" s="1078"/>
      <c r="AA33" s="1078"/>
      <c r="AB33" s="1078"/>
      <c r="AC33" s="1078"/>
      <c r="AD33" s="1078"/>
      <c r="AE33" s="1079"/>
      <c r="AF33" s="1077"/>
      <c r="AG33" s="1078"/>
      <c r="AH33" s="1078"/>
      <c r="AI33" s="1078"/>
      <c r="AJ33" s="1078"/>
      <c r="AK33" s="1078"/>
      <c r="AL33" s="1078"/>
      <c r="AM33" s="1079"/>
      <c r="AN33" s="1077"/>
      <c r="AO33" s="1078"/>
      <c r="AP33" s="1078"/>
      <c r="AQ33" s="1078"/>
      <c r="AR33" s="1078"/>
      <c r="AS33" s="1078"/>
      <c r="AT33" s="1078"/>
      <c r="AU33" s="1079"/>
    </row>
    <row r="34" spans="1:47" ht="13.5" customHeight="1" x14ac:dyDescent="0.15">
      <c r="A34" s="28"/>
      <c r="B34" s="1090"/>
      <c r="C34" s="1085"/>
      <c r="D34" s="1080" t="s">
        <v>83</v>
      </c>
      <c r="E34" s="1081"/>
      <c r="F34" s="1081"/>
      <c r="G34" s="1082"/>
      <c r="H34" s="1077"/>
      <c r="I34" s="1078"/>
      <c r="J34" s="1078"/>
      <c r="K34" s="1078"/>
      <c r="L34" s="1078"/>
      <c r="M34" s="1078"/>
      <c r="N34" s="1078"/>
      <c r="O34" s="1079"/>
      <c r="P34" s="1077"/>
      <c r="Q34" s="1078"/>
      <c r="R34" s="1078"/>
      <c r="S34" s="1078"/>
      <c r="T34" s="1078"/>
      <c r="U34" s="1078"/>
      <c r="V34" s="1078"/>
      <c r="W34" s="1079"/>
      <c r="X34" s="1077"/>
      <c r="Y34" s="1078"/>
      <c r="Z34" s="1078"/>
      <c r="AA34" s="1078"/>
      <c r="AB34" s="1078"/>
      <c r="AC34" s="1078"/>
      <c r="AD34" s="1078"/>
      <c r="AE34" s="1079"/>
      <c r="AF34" s="1077"/>
      <c r="AG34" s="1078"/>
      <c r="AH34" s="1078"/>
      <c r="AI34" s="1078"/>
      <c r="AJ34" s="1078"/>
      <c r="AK34" s="1078"/>
      <c r="AL34" s="1078"/>
      <c r="AM34" s="1079"/>
      <c r="AN34" s="1077"/>
      <c r="AO34" s="1078"/>
      <c r="AP34" s="1078"/>
      <c r="AQ34" s="1078"/>
      <c r="AR34" s="1078"/>
      <c r="AS34" s="1078"/>
      <c r="AT34" s="1078"/>
      <c r="AU34" s="1079"/>
    </row>
    <row r="35" spans="1:47" ht="13.5" customHeight="1" x14ac:dyDescent="0.15">
      <c r="A35" s="28"/>
      <c r="B35" s="1090"/>
      <c r="C35" s="136"/>
      <c r="D35" s="991" t="s">
        <v>381</v>
      </c>
      <c r="E35" s="968"/>
      <c r="F35" s="968"/>
      <c r="G35" s="992"/>
      <c r="H35" s="1077">
        <f>H23+H27+H31</f>
        <v>0</v>
      </c>
      <c r="I35" s="1078"/>
      <c r="J35" s="1078"/>
      <c r="K35" s="1078"/>
      <c r="L35" s="1078"/>
      <c r="M35" s="1078"/>
      <c r="N35" s="1078"/>
      <c r="O35" s="1079"/>
      <c r="P35" s="1077">
        <f>P23+P27+P31</f>
        <v>0</v>
      </c>
      <c r="Q35" s="1078"/>
      <c r="R35" s="1078"/>
      <c r="S35" s="1078"/>
      <c r="T35" s="1078"/>
      <c r="U35" s="1078"/>
      <c r="V35" s="1078"/>
      <c r="W35" s="1079"/>
      <c r="X35" s="1077">
        <f>X23+X27+X31</f>
        <v>0</v>
      </c>
      <c r="Y35" s="1078"/>
      <c r="Z35" s="1078"/>
      <c r="AA35" s="1078"/>
      <c r="AB35" s="1078"/>
      <c r="AC35" s="1078"/>
      <c r="AD35" s="1078"/>
      <c r="AE35" s="1079"/>
      <c r="AF35" s="1077">
        <f>AF23+AF27+AF31</f>
        <v>0</v>
      </c>
      <c r="AG35" s="1078"/>
      <c r="AH35" s="1078"/>
      <c r="AI35" s="1078"/>
      <c r="AJ35" s="1078"/>
      <c r="AK35" s="1078"/>
      <c r="AL35" s="1078"/>
      <c r="AM35" s="1079"/>
      <c r="AN35" s="1077">
        <f>AN23+AN27+AN31</f>
        <v>0</v>
      </c>
      <c r="AO35" s="1078"/>
      <c r="AP35" s="1078"/>
      <c r="AQ35" s="1078"/>
      <c r="AR35" s="1078"/>
      <c r="AS35" s="1078"/>
      <c r="AT35" s="1078"/>
      <c r="AU35" s="1079"/>
    </row>
    <row r="36" spans="1:47" x14ac:dyDescent="0.15">
      <c r="A36" s="28"/>
      <c r="B36" s="144"/>
      <c r="C36" s="1076" t="s">
        <v>392</v>
      </c>
      <c r="D36" s="1080"/>
      <c r="E36" s="1081"/>
      <c r="F36" s="1081"/>
      <c r="G36" s="1082"/>
      <c r="H36" s="1077"/>
      <c r="I36" s="1078"/>
      <c r="J36" s="1078"/>
      <c r="K36" s="1078"/>
      <c r="L36" s="1078"/>
      <c r="M36" s="1078"/>
      <c r="N36" s="1078"/>
      <c r="O36" s="1079"/>
      <c r="P36" s="1077"/>
      <c r="Q36" s="1078"/>
      <c r="R36" s="1078"/>
      <c r="S36" s="1078"/>
      <c r="T36" s="1078"/>
      <c r="U36" s="1078"/>
      <c r="V36" s="1078"/>
      <c r="W36" s="1079"/>
      <c r="X36" s="1077"/>
      <c r="Y36" s="1078"/>
      <c r="Z36" s="1078"/>
      <c r="AA36" s="1078"/>
      <c r="AB36" s="1078"/>
      <c r="AC36" s="1078"/>
      <c r="AD36" s="1078"/>
      <c r="AE36" s="1079"/>
      <c r="AF36" s="1077"/>
      <c r="AG36" s="1078"/>
      <c r="AH36" s="1078"/>
      <c r="AI36" s="1078"/>
      <c r="AJ36" s="1078"/>
      <c r="AK36" s="1078"/>
      <c r="AL36" s="1078"/>
      <c r="AM36" s="1079"/>
      <c r="AN36" s="1077"/>
      <c r="AO36" s="1078"/>
      <c r="AP36" s="1078"/>
      <c r="AQ36" s="1078"/>
      <c r="AR36" s="1078"/>
      <c r="AS36" s="1078"/>
      <c r="AT36" s="1078"/>
      <c r="AU36" s="1079"/>
    </row>
    <row r="37" spans="1:47" ht="13.5" customHeight="1" x14ac:dyDescent="0.15">
      <c r="A37" s="28"/>
      <c r="B37" s="144"/>
      <c r="C37" s="1076"/>
      <c r="D37" s="991" t="s">
        <v>382</v>
      </c>
      <c r="E37" s="968"/>
      <c r="F37" s="968"/>
      <c r="G37" s="992"/>
      <c r="H37" s="1077">
        <f>H25+H29+H33</f>
        <v>0</v>
      </c>
      <c r="I37" s="1078"/>
      <c r="J37" s="1078"/>
      <c r="K37" s="1078"/>
      <c r="L37" s="1078"/>
      <c r="M37" s="1078"/>
      <c r="N37" s="1078"/>
      <c r="O37" s="1079"/>
      <c r="P37" s="1077">
        <f>P25+P29+P33</f>
        <v>0</v>
      </c>
      <c r="Q37" s="1078"/>
      <c r="R37" s="1078"/>
      <c r="S37" s="1078"/>
      <c r="T37" s="1078"/>
      <c r="U37" s="1078"/>
      <c r="V37" s="1078"/>
      <c r="W37" s="1079"/>
      <c r="X37" s="1077">
        <f>X25+X29+X33</f>
        <v>0</v>
      </c>
      <c r="Y37" s="1078"/>
      <c r="Z37" s="1078"/>
      <c r="AA37" s="1078"/>
      <c r="AB37" s="1078"/>
      <c r="AC37" s="1078"/>
      <c r="AD37" s="1078"/>
      <c r="AE37" s="1079"/>
      <c r="AF37" s="1077">
        <f>AF25+AF29+AF33</f>
        <v>0</v>
      </c>
      <c r="AG37" s="1078"/>
      <c r="AH37" s="1078"/>
      <c r="AI37" s="1078"/>
      <c r="AJ37" s="1078"/>
      <c r="AK37" s="1078"/>
      <c r="AL37" s="1078"/>
      <c r="AM37" s="1079"/>
      <c r="AN37" s="1077">
        <f>AN25+AN29+AN33</f>
        <v>0</v>
      </c>
      <c r="AO37" s="1078"/>
      <c r="AP37" s="1078"/>
      <c r="AQ37" s="1078"/>
      <c r="AR37" s="1078"/>
      <c r="AS37" s="1078"/>
      <c r="AT37" s="1078"/>
      <c r="AU37" s="1079"/>
    </row>
    <row r="38" spans="1:47" ht="13.5" customHeight="1" x14ac:dyDescent="0.15">
      <c r="A38" s="28"/>
      <c r="B38" s="142"/>
      <c r="C38" s="143"/>
      <c r="D38" s="1080" t="s">
        <v>83</v>
      </c>
      <c r="E38" s="1081"/>
      <c r="F38" s="1081"/>
      <c r="G38" s="1082"/>
      <c r="H38" s="1077"/>
      <c r="I38" s="1078"/>
      <c r="J38" s="1078"/>
      <c r="K38" s="1078"/>
      <c r="L38" s="1078"/>
      <c r="M38" s="1078"/>
      <c r="N38" s="1078"/>
      <c r="O38" s="1079"/>
      <c r="P38" s="1077"/>
      <c r="Q38" s="1078"/>
      <c r="R38" s="1078"/>
      <c r="S38" s="1078"/>
      <c r="T38" s="1078"/>
      <c r="U38" s="1078"/>
      <c r="V38" s="1078"/>
      <c r="W38" s="1079"/>
      <c r="X38" s="1077"/>
      <c r="Y38" s="1078"/>
      <c r="Z38" s="1078"/>
      <c r="AA38" s="1078"/>
      <c r="AB38" s="1078"/>
      <c r="AC38" s="1078"/>
      <c r="AD38" s="1078"/>
      <c r="AE38" s="1079"/>
      <c r="AF38" s="1077"/>
      <c r="AG38" s="1078"/>
      <c r="AH38" s="1078"/>
      <c r="AI38" s="1078"/>
      <c r="AJ38" s="1078"/>
      <c r="AK38" s="1078"/>
      <c r="AL38" s="1078"/>
      <c r="AM38" s="1079"/>
      <c r="AN38" s="1077"/>
      <c r="AO38" s="1078"/>
      <c r="AP38" s="1078"/>
      <c r="AQ38" s="1078"/>
      <c r="AR38" s="1078"/>
      <c r="AS38" s="1078"/>
      <c r="AT38" s="1078"/>
      <c r="AU38" s="1079"/>
    </row>
    <row r="39" spans="1:47" ht="13.5" customHeight="1" x14ac:dyDescent="0.15">
      <c r="A39" s="28"/>
      <c r="B39" s="132"/>
      <c r="C39" s="136"/>
      <c r="D39" s="991" t="s">
        <v>381</v>
      </c>
      <c r="E39" s="968"/>
      <c r="F39" s="968"/>
      <c r="G39" s="992"/>
      <c r="H39" s="1077"/>
      <c r="I39" s="1078"/>
      <c r="J39" s="1078"/>
      <c r="K39" s="1078"/>
      <c r="L39" s="1078"/>
      <c r="M39" s="1078"/>
      <c r="N39" s="1078"/>
      <c r="O39" s="1079"/>
      <c r="P39" s="1077"/>
      <c r="Q39" s="1078"/>
      <c r="R39" s="1078"/>
      <c r="S39" s="1078"/>
      <c r="T39" s="1078"/>
      <c r="U39" s="1078"/>
      <c r="V39" s="1078"/>
      <c r="W39" s="1079"/>
      <c r="X39" s="1077"/>
      <c r="Y39" s="1078"/>
      <c r="Z39" s="1078"/>
      <c r="AA39" s="1078"/>
      <c r="AB39" s="1078"/>
      <c r="AC39" s="1078"/>
      <c r="AD39" s="1078"/>
      <c r="AE39" s="1079"/>
      <c r="AF39" s="1077"/>
      <c r="AG39" s="1078"/>
      <c r="AH39" s="1078"/>
      <c r="AI39" s="1078"/>
      <c r="AJ39" s="1078"/>
      <c r="AK39" s="1078"/>
      <c r="AL39" s="1078"/>
      <c r="AM39" s="1079"/>
      <c r="AN39" s="1077"/>
      <c r="AO39" s="1078"/>
      <c r="AP39" s="1078"/>
      <c r="AQ39" s="1078"/>
      <c r="AR39" s="1078"/>
      <c r="AS39" s="1078"/>
      <c r="AT39" s="1078"/>
      <c r="AU39" s="1079"/>
    </row>
    <row r="40" spans="1:47" x14ac:dyDescent="0.15">
      <c r="A40" s="28"/>
      <c r="B40" s="144"/>
      <c r="C40" s="1076" t="s">
        <v>102</v>
      </c>
      <c r="D40" s="1080"/>
      <c r="E40" s="1081"/>
      <c r="F40" s="1081"/>
      <c r="G40" s="1082"/>
      <c r="H40" s="1077"/>
      <c r="I40" s="1078"/>
      <c r="J40" s="1078"/>
      <c r="K40" s="1078"/>
      <c r="L40" s="1078"/>
      <c r="M40" s="1078"/>
      <c r="N40" s="1078"/>
      <c r="O40" s="1079"/>
      <c r="P40" s="1077"/>
      <c r="Q40" s="1078"/>
      <c r="R40" s="1078"/>
      <c r="S40" s="1078"/>
      <c r="T40" s="1078"/>
      <c r="U40" s="1078"/>
      <c r="V40" s="1078"/>
      <c r="W40" s="1079"/>
      <c r="X40" s="1077"/>
      <c r="Y40" s="1078"/>
      <c r="Z40" s="1078"/>
      <c r="AA40" s="1078"/>
      <c r="AB40" s="1078"/>
      <c r="AC40" s="1078"/>
      <c r="AD40" s="1078"/>
      <c r="AE40" s="1079"/>
      <c r="AF40" s="1077"/>
      <c r="AG40" s="1078"/>
      <c r="AH40" s="1078"/>
      <c r="AI40" s="1078"/>
      <c r="AJ40" s="1078"/>
      <c r="AK40" s="1078"/>
      <c r="AL40" s="1078"/>
      <c r="AM40" s="1079"/>
      <c r="AN40" s="1077"/>
      <c r="AO40" s="1078"/>
      <c r="AP40" s="1078"/>
      <c r="AQ40" s="1078"/>
      <c r="AR40" s="1078"/>
      <c r="AS40" s="1078"/>
      <c r="AT40" s="1078"/>
      <c r="AU40" s="1079"/>
    </row>
    <row r="41" spans="1:47" ht="13.5" customHeight="1" x14ac:dyDescent="0.15">
      <c r="A41" s="28"/>
      <c r="B41" s="1090" t="s">
        <v>101</v>
      </c>
      <c r="C41" s="1076"/>
      <c r="D41" s="991" t="s">
        <v>382</v>
      </c>
      <c r="E41" s="968"/>
      <c r="F41" s="968"/>
      <c r="G41" s="992"/>
      <c r="H41" s="1077"/>
      <c r="I41" s="1078"/>
      <c r="J41" s="1078"/>
      <c r="K41" s="1078"/>
      <c r="L41" s="1078"/>
      <c r="M41" s="1078"/>
      <c r="N41" s="1078"/>
      <c r="O41" s="1079"/>
      <c r="P41" s="1077"/>
      <c r="Q41" s="1078"/>
      <c r="R41" s="1078"/>
      <c r="S41" s="1078"/>
      <c r="T41" s="1078"/>
      <c r="U41" s="1078"/>
      <c r="V41" s="1078"/>
      <c r="W41" s="1079"/>
      <c r="X41" s="1077"/>
      <c r="Y41" s="1078"/>
      <c r="Z41" s="1078"/>
      <c r="AA41" s="1078"/>
      <c r="AB41" s="1078"/>
      <c r="AC41" s="1078"/>
      <c r="AD41" s="1078"/>
      <c r="AE41" s="1079"/>
      <c r="AF41" s="1077"/>
      <c r="AG41" s="1078"/>
      <c r="AH41" s="1078"/>
      <c r="AI41" s="1078"/>
      <c r="AJ41" s="1078"/>
      <c r="AK41" s="1078"/>
      <c r="AL41" s="1078"/>
      <c r="AM41" s="1079"/>
      <c r="AN41" s="1077"/>
      <c r="AO41" s="1078"/>
      <c r="AP41" s="1078"/>
      <c r="AQ41" s="1078"/>
      <c r="AR41" s="1078"/>
      <c r="AS41" s="1078"/>
      <c r="AT41" s="1078"/>
      <c r="AU41" s="1079"/>
    </row>
    <row r="42" spans="1:47" ht="13.5" customHeight="1" x14ac:dyDescent="0.15">
      <c r="A42" s="28"/>
      <c r="B42" s="1090"/>
      <c r="C42" s="143"/>
      <c r="D42" s="1080" t="s">
        <v>83</v>
      </c>
      <c r="E42" s="1081"/>
      <c r="F42" s="1081"/>
      <c r="G42" s="1082"/>
      <c r="H42" s="1077"/>
      <c r="I42" s="1078"/>
      <c r="J42" s="1078"/>
      <c r="K42" s="1078"/>
      <c r="L42" s="1078"/>
      <c r="M42" s="1078"/>
      <c r="N42" s="1078"/>
      <c r="O42" s="1079"/>
      <c r="P42" s="1077"/>
      <c r="Q42" s="1078"/>
      <c r="R42" s="1078"/>
      <c r="S42" s="1078"/>
      <c r="T42" s="1078"/>
      <c r="U42" s="1078"/>
      <c r="V42" s="1078"/>
      <c r="W42" s="1079"/>
      <c r="X42" s="1077"/>
      <c r="Y42" s="1078"/>
      <c r="Z42" s="1078"/>
      <c r="AA42" s="1078"/>
      <c r="AB42" s="1078"/>
      <c r="AC42" s="1078"/>
      <c r="AD42" s="1078"/>
      <c r="AE42" s="1079"/>
      <c r="AF42" s="1077"/>
      <c r="AG42" s="1078"/>
      <c r="AH42" s="1078"/>
      <c r="AI42" s="1078"/>
      <c r="AJ42" s="1078"/>
      <c r="AK42" s="1078"/>
      <c r="AL42" s="1078"/>
      <c r="AM42" s="1079"/>
      <c r="AN42" s="1077"/>
      <c r="AO42" s="1078"/>
      <c r="AP42" s="1078"/>
      <c r="AQ42" s="1078"/>
      <c r="AR42" s="1078"/>
      <c r="AS42" s="1078"/>
      <c r="AT42" s="1078"/>
      <c r="AU42" s="1079"/>
    </row>
    <row r="43" spans="1:47" ht="13.5" customHeight="1" x14ac:dyDescent="0.15">
      <c r="A43" s="28"/>
      <c r="B43" s="1090"/>
      <c r="C43" s="136"/>
      <c r="D43" s="991" t="s">
        <v>381</v>
      </c>
      <c r="E43" s="968"/>
      <c r="F43" s="968"/>
      <c r="G43" s="992"/>
      <c r="H43" s="1077"/>
      <c r="I43" s="1078"/>
      <c r="J43" s="1078"/>
      <c r="K43" s="1078"/>
      <c r="L43" s="1078"/>
      <c r="M43" s="1078"/>
      <c r="N43" s="1078"/>
      <c r="O43" s="1079"/>
      <c r="P43" s="1077"/>
      <c r="Q43" s="1078"/>
      <c r="R43" s="1078"/>
      <c r="S43" s="1078"/>
      <c r="T43" s="1078"/>
      <c r="U43" s="1078"/>
      <c r="V43" s="1078"/>
      <c r="W43" s="1079"/>
      <c r="X43" s="1077"/>
      <c r="Y43" s="1078"/>
      <c r="Z43" s="1078"/>
      <c r="AA43" s="1078"/>
      <c r="AB43" s="1078"/>
      <c r="AC43" s="1078"/>
      <c r="AD43" s="1078"/>
      <c r="AE43" s="1079"/>
      <c r="AF43" s="1077"/>
      <c r="AG43" s="1078"/>
      <c r="AH43" s="1078"/>
      <c r="AI43" s="1078"/>
      <c r="AJ43" s="1078"/>
      <c r="AK43" s="1078"/>
      <c r="AL43" s="1078"/>
      <c r="AM43" s="1079"/>
      <c r="AN43" s="1077"/>
      <c r="AO43" s="1078"/>
      <c r="AP43" s="1078"/>
      <c r="AQ43" s="1078"/>
      <c r="AR43" s="1078"/>
      <c r="AS43" s="1078"/>
      <c r="AT43" s="1078"/>
      <c r="AU43" s="1079"/>
    </row>
    <row r="44" spans="1:47" x14ac:dyDescent="0.15">
      <c r="A44" s="28"/>
      <c r="B44" s="1090"/>
      <c r="C44" s="1076" t="s">
        <v>391</v>
      </c>
      <c r="D44" s="1080"/>
      <c r="E44" s="1081"/>
      <c r="F44" s="1081"/>
      <c r="G44" s="1082"/>
      <c r="H44" s="1077"/>
      <c r="I44" s="1078"/>
      <c r="J44" s="1078"/>
      <c r="K44" s="1078"/>
      <c r="L44" s="1078"/>
      <c r="M44" s="1078"/>
      <c r="N44" s="1078"/>
      <c r="O44" s="1079"/>
      <c r="P44" s="1077"/>
      <c r="Q44" s="1078"/>
      <c r="R44" s="1078"/>
      <c r="S44" s="1078"/>
      <c r="T44" s="1078"/>
      <c r="U44" s="1078"/>
      <c r="V44" s="1078"/>
      <c r="W44" s="1079"/>
      <c r="X44" s="1077"/>
      <c r="Y44" s="1078"/>
      <c r="Z44" s="1078"/>
      <c r="AA44" s="1078"/>
      <c r="AB44" s="1078"/>
      <c r="AC44" s="1078"/>
      <c r="AD44" s="1078"/>
      <c r="AE44" s="1079"/>
      <c r="AF44" s="1077"/>
      <c r="AG44" s="1078"/>
      <c r="AH44" s="1078"/>
      <c r="AI44" s="1078"/>
      <c r="AJ44" s="1078"/>
      <c r="AK44" s="1078"/>
      <c r="AL44" s="1078"/>
      <c r="AM44" s="1079"/>
      <c r="AN44" s="1077"/>
      <c r="AO44" s="1078"/>
      <c r="AP44" s="1078"/>
      <c r="AQ44" s="1078"/>
      <c r="AR44" s="1078"/>
      <c r="AS44" s="1078"/>
      <c r="AT44" s="1078"/>
      <c r="AU44" s="1079"/>
    </row>
    <row r="45" spans="1:47" ht="13.5" customHeight="1" x14ac:dyDescent="0.15">
      <c r="A45" s="28"/>
      <c r="B45" s="1090"/>
      <c r="C45" s="1076"/>
      <c r="D45" s="991" t="s">
        <v>382</v>
      </c>
      <c r="E45" s="968"/>
      <c r="F45" s="968"/>
      <c r="G45" s="992"/>
      <c r="H45" s="1077"/>
      <c r="I45" s="1078"/>
      <c r="J45" s="1078"/>
      <c r="K45" s="1078"/>
      <c r="L45" s="1078"/>
      <c r="M45" s="1078"/>
      <c r="N45" s="1078"/>
      <c r="O45" s="1079"/>
      <c r="P45" s="1077"/>
      <c r="Q45" s="1078"/>
      <c r="R45" s="1078"/>
      <c r="S45" s="1078"/>
      <c r="T45" s="1078"/>
      <c r="U45" s="1078"/>
      <c r="V45" s="1078"/>
      <c r="W45" s="1079"/>
      <c r="X45" s="1077"/>
      <c r="Y45" s="1078"/>
      <c r="Z45" s="1078"/>
      <c r="AA45" s="1078"/>
      <c r="AB45" s="1078"/>
      <c r="AC45" s="1078"/>
      <c r="AD45" s="1078"/>
      <c r="AE45" s="1079"/>
      <c r="AF45" s="1077"/>
      <c r="AG45" s="1078"/>
      <c r="AH45" s="1078"/>
      <c r="AI45" s="1078"/>
      <c r="AJ45" s="1078"/>
      <c r="AK45" s="1078"/>
      <c r="AL45" s="1078"/>
      <c r="AM45" s="1079"/>
      <c r="AN45" s="1077"/>
      <c r="AO45" s="1078"/>
      <c r="AP45" s="1078"/>
      <c r="AQ45" s="1078"/>
      <c r="AR45" s="1078"/>
      <c r="AS45" s="1078"/>
      <c r="AT45" s="1078"/>
      <c r="AU45" s="1079"/>
    </row>
    <row r="46" spans="1:47" ht="13.5" customHeight="1" x14ac:dyDescent="0.15">
      <c r="A46" s="28"/>
      <c r="B46" s="1090"/>
      <c r="C46" s="143"/>
      <c r="D46" s="1080" t="s">
        <v>83</v>
      </c>
      <c r="E46" s="1081"/>
      <c r="F46" s="1081"/>
      <c r="G46" s="1082"/>
      <c r="H46" s="1077"/>
      <c r="I46" s="1078"/>
      <c r="J46" s="1078"/>
      <c r="K46" s="1078"/>
      <c r="L46" s="1078"/>
      <c r="M46" s="1078"/>
      <c r="N46" s="1078"/>
      <c r="O46" s="1079"/>
      <c r="P46" s="1077"/>
      <c r="Q46" s="1078"/>
      <c r="R46" s="1078"/>
      <c r="S46" s="1078"/>
      <c r="T46" s="1078"/>
      <c r="U46" s="1078"/>
      <c r="V46" s="1078"/>
      <c r="W46" s="1079"/>
      <c r="X46" s="1077"/>
      <c r="Y46" s="1078"/>
      <c r="Z46" s="1078"/>
      <c r="AA46" s="1078"/>
      <c r="AB46" s="1078"/>
      <c r="AC46" s="1078"/>
      <c r="AD46" s="1078"/>
      <c r="AE46" s="1079"/>
      <c r="AF46" s="1077"/>
      <c r="AG46" s="1078"/>
      <c r="AH46" s="1078"/>
      <c r="AI46" s="1078"/>
      <c r="AJ46" s="1078"/>
      <c r="AK46" s="1078"/>
      <c r="AL46" s="1078"/>
      <c r="AM46" s="1079"/>
      <c r="AN46" s="1077"/>
      <c r="AO46" s="1078"/>
      <c r="AP46" s="1078"/>
      <c r="AQ46" s="1078"/>
      <c r="AR46" s="1078"/>
      <c r="AS46" s="1078"/>
      <c r="AT46" s="1078"/>
      <c r="AU46" s="1079"/>
    </row>
    <row r="47" spans="1:47" ht="13.5" customHeight="1" x14ac:dyDescent="0.15">
      <c r="A47" s="28"/>
      <c r="B47" s="1090"/>
      <c r="C47" s="1083" t="s">
        <v>100</v>
      </c>
      <c r="D47" s="991" t="s">
        <v>381</v>
      </c>
      <c r="E47" s="968"/>
      <c r="F47" s="968"/>
      <c r="G47" s="992"/>
      <c r="H47" s="1077"/>
      <c r="I47" s="1078"/>
      <c r="J47" s="1078"/>
      <c r="K47" s="1078"/>
      <c r="L47" s="1078"/>
      <c r="M47" s="1078"/>
      <c r="N47" s="1078"/>
      <c r="O47" s="1079"/>
      <c r="P47" s="1077"/>
      <c r="Q47" s="1078"/>
      <c r="R47" s="1078"/>
      <c r="S47" s="1078"/>
      <c r="T47" s="1078"/>
      <c r="U47" s="1078"/>
      <c r="V47" s="1078"/>
      <c r="W47" s="1079"/>
      <c r="X47" s="1077"/>
      <c r="Y47" s="1078"/>
      <c r="Z47" s="1078"/>
      <c r="AA47" s="1078"/>
      <c r="AB47" s="1078"/>
      <c r="AC47" s="1078"/>
      <c r="AD47" s="1078"/>
      <c r="AE47" s="1079"/>
      <c r="AF47" s="1077"/>
      <c r="AG47" s="1078"/>
      <c r="AH47" s="1078"/>
      <c r="AI47" s="1078"/>
      <c r="AJ47" s="1078"/>
      <c r="AK47" s="1078"/>
      <c r="AL47" s="1078"/>
      <c r="AM47" s="1079"/>
      <c r="AN47" s="1077"/>
      <c r="AO47" s="1078"/>
      <c r="AP47" s="1078"/>
      <c r="AQ47" s="1078"/>
      <c r="AR47" s="1078"/>
      <c r="AS47" s="1078"/>
      <c r="AT47" s="1078"/>
      <c r="AU47" s="1079"/>
    </row>
    <row r="48" spans="1:47" x14ac:dyDescent="0.15">
      <c r="A48" s="28"/>
      <c r="B48" s="1090"/>
      <c r="C48" s="1084"/>
      <c r="D48" s="1080"/>
      <c r="E48" s="1081"/>
      <c r="F48" s="1081"/>
      <c r="G48" s="1082"/>
      <c r="H48" s="1077"/>
      <c r="I48" s="1078"/>
      <c r="J48" s="1078"/>
      <c r="K48" s="1078"/>
      <c r="L48" s="1078"/>
      <c r="M48" s="1078"/>
      <c r="N48" s="1078"/>
      <c r="O48" s="1079"/>
      <c r="P48" s="1077"/>
      <c r="Q48" s="1078"/>
      <c r="R48" s="1078"/>
      <c r="S48" s="1078"/>
      <c r="T48" s="1078"/>
      <c r="U48" s="1078"/>
      <c r="V48" s="1078"/>
      <c r="W48" s="1079"/>
      <c r="X48" s="1077"/>
      <c r="Y48" s="1078"/>
      <c r="Z48" s="1078"/>
      <c r="AA48" s="1078"/>
      <c r="AB48" s="1078"/>
      <c r="AC48" s="1078"/>
      <c r="AD48" s="1078"/>
      <c r="AE48" s="1079"/>
      <c r="AF48" s="1077"/>
      <c r="AG48" s="1078"/>
      <c r="AH48" s="1078"/>
      <c r="AI48" s="1078"/>
      <c r="AJ48" s="1078"/>
      <c r="AK48" s="1078"/>
      <c r="AL48" s="1078"/>
      <c r="AM48" s="1079"/>
      <c r="AN48" s="1077"/>
      <c r="AO48" s="1078"/>
      <c r="AP48" s="1078"/>
      <c r="AQ48" s="1078"/>
      <c r="AR48" s="1078"/>
      <c r="AS48" s="1078"/>
      <c r="AT48" s="1078"/>
      <c r="AU48" s="1079"/>
    </row>
    <row r="49" spans="1:47" ht="13.5" customHeight="1" x14ac:dyDescent="0.15">
      <c r="A49" s="28"/>
      <c r="B49" s="1090"/>
      <c r="C49" s="1084"/>
      <c r="D49" s="991" t="s">
        <v>382</v>
      </c>
      <c r="E49" s="968"/>
      <c r="F49" s="968"/>
      <c r="G49" s="992"/>
      <c r="H49" s="1077"/>
      <c r="I49" s="1078"/>
      <c r="J49" s="1078"/>
      <c r="K49" s="1078"/>
      <c r="L49" s="1078"/>
      <c r="M49" s="1078"/>
      <c r="N49" s="1078"/>
      <c r="O49" s="1079"/>
      <c r="P49" s="1077"/>
      <c r="Q49" s="1078"/>
      <c r="R49" s="1078"/>
      <c r="S49" s="1078"/>
      <c r="T49" s="1078"/>
      <c r="U49" s="1078"/>
      <c r="V49" s="1078"/>
      <c r="W49" s="1079"/>
      <c r="X49" s="1077"/>
      <c r="Y49" s="1078"/>
      <c r="Z49" s="1078"/>
      <c r="AA49" s="1078"/>
      <c r="AB49" s="1078"/>
      <c r="AC49" s="1078"/>
      <c r="AD49" s="1078"/>
      <c r="AE49" s="1079"/>
      <c r="AF49" s="1077"/>
      <c r="AG49" s="1078"/>
      <c r="AH49" s="1078"/>
      <c r="AI49" s="1078"/>
      <c r="AJ49" s="1078"/>
      <c r="AK49" s="1078"/>
      <c r="AL49" s="1078"/>
      <c r="AM49" s="1079"/>
      <c r="AN49" s="1077"/>
      <c r="AO49" s="1078"/>
      <c r="AP49" s="1078"/>
      <c r="AQ49" s="1078"/>
      <c r="AR49" s="1078"/>
      <c r="AS49" s="1078"/>
      <c r="AT49" s="1078"/>
      <c r="AU49" s="1079"/>
    </row>
    <row r="50" spans="1:47" ht="13.5" customHeight="1" x14ac:dyDescent="0.15">
      <c r="A50" s="28"/>
      <c r="B50" s="1090"/>
      <c r="C50" s="1085"/>
      <c r="D50" s="1080" t="s">
        <v>83</v>
      </c>
      <c r="E50" s="1081"/>
      <c r="F50" s="1081"/>
      <c r="G50" s="1082"/>
      <c r="H50" s="1077"/>
      <c r="I50" s="1078"/>
      <c r="J50" s="1078"/>
      <c r="K50" s="1078"/>
      <c r="L50" s="1078"/>
      <c r="M50" s="1078"/>
      <c r="N50" s="1078"/>
      <c r="O50" s="1079"/>
      <c r="P50" s="1077"/>
      <c r="Q50" s="1078"/>
      <c r="R50" s="1078"/>
      <c r="S50" s="1078"/>
      <c r="T50" s="1078"/>
      <c r="U50" s="1078"/>
      <c r="V50" s="1078"/>
      <c r="W50" s="1079"/>
      <c r="X50" s="1077"/>
      <c r="Y50" s="1078"/>
      <c r="Z50" s="1078"/>
      <c r="AA50" s="1078"/>
      <c r="AB50" s="1078"/>
      <c r="AC50" s="1078"/>
      <c r="AD50" s="1078"/>
      <c r="AE50" s="1079"/>
      <c r="AF50" s="1077"/>
      <c r="AG50" s="1078"/>
      <c r="AH50" s="1078"/>
      <c r="AI50" s="1078"/>
      <c r="AJ50" s="1078"/>
      <c r="AK50" s="1078"/>
      <c r="AL50" s="1078"/>
      <c r="AM50" s="1079"/>
      <c r="AN50" s="1077"/>
      <c r="AO50" s="1078"/>
      <c r="AP50" s="1078"/>
      <c r="AQ50" s="1078"/>
      <c r="AR50" s="1078"/>
      <c r="AS50" s="1078"/>
      <c r="AT50" s="1078"/>
      <c r="AU50" s="1079"/>
    </row>
    <row r="51" spans="1:47" ht="13.5" customHeight="1" x14ac:dyDescent="0.15">
      <c r="A51" s="28"/>
      <c r="B51" s="1090"/>
      <c r="C51" s="136"/>
      <c r="D51" s="991" t="s">
        <v>381</v>
      </c>
      <c r="E51" s="968"/>
      <c r="F51" s="968"/>
      <c r="G51" s="992"/>
      <c r="H51" s="1077">
        <f>H39+H43+H47</f>
        <v>0</v>
      </c>
      <c r="I51" s="1078"/>
      <c r="J51" s="1078"/>
      <c r="K51" s="1078"/>
      <c r="L51" s="1078"/>
      <c r="M51" s="1078"/>
      <c r="N51" s="1078"/>
      <c r="O51" s="1079"/>
      <c r="P51" s="1077">
        <f>P39+P43+P47</f>
        <v>0</v>
      </c>
      <c r="Q51" s="1078"/>
      <c r="R51" s="1078"/>
      <c r="S51" s="1078"/>
      <c r="T51" s="1078"/>
      <c r="U51" s="1078"/>
      <c r="V51" s="1078"/>
      <c r="W51" s="1079"/>
      <c r="X51" s="1077">
        <f>X39+X43+X47</f>
        <v>0</v>
      </c>
      <c r="Y51" s="1078"/>
      <c r="Z51" s="1078"/>
      <c r="AA51" s="1078"/>
      <c r="AB51" s="1078"/>
      <c r="AC51" s="1078"/>
      <c r="AD51" s="1078"/>
      <c r="AE51" s="1079"/>
      <c r="AF51" s="1077">
        <f>AF39+AF43+AF47</f>
        <v>0</v>
      </c>
      <c r="AG51" s="1078"/>
      <c r="AH51" s="1078"/>
      <c r="AI51" s="1078"/>
      <c r="AJ51" s="1078"/>
      <c r="AK51" s="1078"/>
      <c r="AL51" s="1078"/>
      <c r="AM51" s="1079"/>
      <c r="AN51" s="1077">
        <f>AN39+AN43+AN47</f>
        <v>0</v>
      </c>
      <c r="AO51" s="1078"/>
      <c r="AP51" s="1078"/>
      <c r="AQ51" s="1078"/>
      <c r="AR51" s="1078"/>
      <c r="AS51" s="1078"/>
      <c r="AT51" s="1078"/>
      <c r="AU51" s="1079"/>
    </row>
    <row r="52" spans="1:47" x14ac:dyDescent="0.15">
      <c r="A52" s="28"/>
      <c r="B52" s="144"/>
      <c r="C52" s="1076" t="s">
        <v>392</v>
      </c>
      <c r="D52" s="1080"/>
      <c r="E52" s="1081"/>
      <c r="F52" s="1081"/>
      <c r="G52" s="1082"/>
      <c r="H52" s="1077"/>
      <c r="I52" s="1078"/>
      <c r="J52" s="1078"/>
      <c r="K52" s="1078"/>
      <c r="L52" s="1078"/>
      <c r="M52" s="1078"/>
      <c r="N52" s="1078"/>
      <c r="O52" s="1079"/>
      <c r="P52" s="1077"/>
      <c r="Q52" s="1078"/>
      <c r="R52" s="1078"/>
      <c r="S52" s="1078"/>
      <c r="T52" s="1078"/>
      <c r="U52" s="1078"/>
      <c r="V52" s="1078"/>
      <c r="W52" s="1079"/>
      <c r="X52" s="1077"/>
      <c r="Y52" s="1078"/>
      <c r="Z52" s="1078"/>
      <c r="AA52" s="1078"/>
      <c r="AB52" s="1078"/>
      <c r="AC52" s="1078"/>
      <c r="AD52" s="1078"/>
      <c r="AE52" s="1079"/>
      <c r="AF52" s="1077"/>
      <c r="AG52" s="1078"/>
      <c r="AH52" s="1078"/>
      <c r="AI52" s="1078"/>
      <c r="AJ52" s="1078"/>
      <c r="AK52" s="1078"/>
      <c r="AL52" s="1078"/>
      <c r="AM52" s="1079"/>
      <c r="AN52" s="1077"/>
      <c r="AO52" s="1078"/>
      <c r="AP52" s="1078"/>
      <c r="AQ52" s="1078"/>
      <c r="AR52" s="1078"/>
      <c r="AS52" s="1078"/>
      <c r="AT52" s="1078"/>
      <c r="AU52" s="1079"/>
    </row>
    <row r="53" spans="1:47" ht="13.5" customHeight="1" x14ac:dyDescent="0.15">
      <c r="A53" s="28"/>
      <c r="B53" s="144"/>
      <c r="C53" s="1076"/>
      <c r="D53" s="991" t="s">
        <v>382</v>
      </c>
      <c r="E53" s="968"/>
      <c r="F53" s="968"/>
      <c r="G53" s="992"/>
      <c r="H53" s="1077">
        <f>H41+H45+H49</f>
        <v>0</v>
      </c>
      <c r="I53" s="1078"/>
      <c r="J53" s="1078"/>
      <c r="K53" s="1078"/>
      <c r="L53" s="1078"/>
      <c r="M53" s="1078"/>
      <c r="N53" s="1078"/>
      <c r="O53" s="1079"/>
      <c r="P53" s="1077">
        <f>P41+P45+P49</f>
        <v>0</v>
      </c>
      <c r="Q53" s="1078"/>
      <c r="R53" s="1078"/>
      <c r="S53" s="1078"/>
      <c r="T53" s="1078"/>
      <c r="U53" s="1078"/>
      <c r="V53" s="1078"/>
      <c r="W53" s="1079"/>
      <c r="X53" s="1077">
        <f>X41+X45+X49</f>
        <v>0</v>
      </c>
      <c r="Y53" s="1078"/>
      <c r="Z53" s="1078"/>
      <c r="AA53" s="1078"/>
      <c r="AB53" s="1078"/>
      <c r="AC53" s="1078"/>
      <c r="AD53" s="1078"/>
      <c r="AE53" s="1079"/>
      <c r="AF53" s="1077">
        <f>AF41+AF45+AF49</f>
        <v>0</v>
      </c>
      <c r="AG53" s="1078"/>
      <c r="AH53" s="1078"/>
      <c r="AI53" s="1078"/>
      <c r="AJ53" s="1078"/>
      <c r="AK53" s="1078"/>
      <c r="AL53" s="1078"/>
      <c r="AM53" s="1079"/>
      <c r="AN53" s="1077">
        <f>AN41+AN45+AN49</f>
        <v>0</v>
      </c>
      <c r="AO53" s="1078"/>
      <c r="AP53" s="1078"/>
      <c r="AQ53" s="1078"/>
      <c r="AR53" s="1078"/>
      <c r="AS53" s="1078"/>
      <c r="AT53" s="1078"/>
      <c r="AU53" s="1079"/>
    </row>
    <row r="54" spans="1:47" ht="13.5" customHeight="1" x14ac:dyDescent="0.15">
      <c r="A54" s="28"/>
      <c r="B54" s="142"/>
      <c r="C54" s="143"/>
      <c r="D54" s="1080" t="s">
        <v>83</v>
      </c>
      <c r="E54" s="1081"/>
      <c r="F54" s="1081"/>
      <c r="G54" s="1082"/>
      <c r="H54" s="1077"/>
      <c r="I54" s="1078"/>
      <c r="J54" s="1078"/>
      <c r="K54" s="1078"/>
      <c r="L54" s="1078"/>
      <c r="M54" s="1078"/>
      <c r="N54" s="1078"/>
      <c r="O54" s="1079"/>
      <c r="P54" s="1077"/>
      <c r="Q54" s="1078"/>
      <c r="R54" s="1078"/>
      <c r="S54" s="1078"/>
      <c r="T54" s="1078"/>
      <c r="U54" s="1078"/>
      <c r="V54" s="1078"/>
      <c r="W54" s="1079"/>
      <c r="X54" s="1077"/>
      <c r="Y54" s="1078"/>
      <c r="Z54" s="1078"/>
      <c r="AA54" s="1078"/>
      <c r="AB54" s="1078"/>
      <c r="AC54" s="1078"/>
      <c r="AD54" s="1078"/>
      <c r="AE54" s="1079"/>
      <c r="AF54" s="1077"/>
      <c r="AG54" s="1078"/>
      <c r="AH54" s="1078"/>
      <c r="AI54" s="1078"/>
      <c r="AJ54" s="1078"/>
      <c r="AK54" s="1078"/>
      <c r="AL54" s="1078"/>
      <c r="AM54" s="1079"/>
      <c r="AN54" s="1077"/>
      <c r="AO54" s="1078"/>
      <c r="AP54" s="1078"/>
      <c r="AQ54" s="1078"/>
      <c r="AR54" s="1078"/>
      <c r="AS54" s="1078"/>
      <c r="AT54" s="1078"/>
      <c r="AU54" s="1079"/>
    </row>
    <row r="55" spans="1:47" x14ac:dyDescent="0.15">
      <c r="A55" s="28"/>
      <c r="B55" s="28" t="s">
        <v>98</v>
      </c>
      <c r="C55" s="28"/>
      <c r="D55" s="28"/>
      <c r="E55" s="28">
        <v>1</v>
      </c>
      <c r="F55" s="28"/>
      <c r="G55" s="28" t="s">
        <v>393</v>
      </c>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row>
    <row r="56" spans="1:47" x14ac:dyDescent="0.15">
      <c r="A56" s="28"/>
      <c r="B56" s="28" t="s">
        <v>92</v>
      </c>
      <c r="C56" s="28"/>
      <c r="D56" s="28"/>
      <c r="E56" s="28">
        <v>2</v>
      </c>
      <c r="F56" s="28"/>
      <c r="G56" s="28" t="s">
        <v>394</v>
      </c>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row>
    <row r="57" spans="1:47" x14ac:dyDescent="0.15">
      <c r="A57" s="28"/>
      <c r="B57" s="28"/>
      <c r="C57" s="28"/>
      <c r="D57" s="28"/>
      <c r="E57" s="28"/>
      <c r="F57" s="28" t="s">
        <v>395</v>
      </c>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row>
    <row r="58" spans="1:47" x14ac:dyDescent="0.15">
      <c r="A58" s="28"/>
      <c r="B58" s="28"/>
      <c r="C58" s="28"/>
      <c r="D58" s="28"/>
      <c r="E58" s="28"/>
      <c r="F58" s="28" t="s">
        <v>396</v>
      </c>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row>
    <row r="59" spans="1:47" x14ac:dyDescent="0.15">
      <c r="A59" s="28"/>
      <c r="B59" s="28"/>
      <c r="C59" s="28"/>
      <c r="D59" s="28"/>
      <c r="E59" s="28">
        <v>3</v>
      </c>
      <c r="F59" s="28"/>
      <c r="G59" s="28" t="s">
        <v>397</v>
      </c>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row>
    <row r="60" spans="1:47" x14ac:dyDescent="0.15">
      <c r="A60" s="28"/>
      <c r="B60" s="28"/>
      <c r="C60" s="28"/>
      <c r="D60" s="28"/>
      <c r="E60" s="28"/>
      <c r="F60" s="28" t="s">
        <v>398</v>
      </c>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row>
    <row r="61" spans="1:47" x14ac:dyDescent="0.1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row>
    <row r="62" spans="1:47" x14ac:dyDescent="0.1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row>
    <row r="63" spans="1:47" x14ac:dyDescent="0.1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row>
    <row r="64" spans="1:47" x14ac:dyDescent="0.1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row>
    <row r="65" spans="1:36" x14ac:dyDescent="0.1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row>
    <row r="66" spans="1:36" x14ac:dyDescent="0.1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row>
    <row r="67" spans="1:36" x14ac:dyDescent="0.1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row>
    <row r="68" spans="1:36" x14ac:dyDescent="0.1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row>
    <row r="69" spans="1:36" x14ac:dyDescent="0.1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row>
    <row r="70" spans="1:36" x14ac:dyDescent="0.1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row>
    <row r="71" spans="1:36" x14ac:dyDescent="0.1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row>
    <row r="72" spans="1:36" x14ac:dyDescent="0.1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row>
    <row r="73" spans="1:36" x14ac:dyDescent="0.1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row>
    <row r="74" spans="1:36" x14ac:dyDescent="0.1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row>
    <row r="75" spans="1:36" x14ac:dyDescent="0.1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row>
    <row r="76" spans="1:36" x14ac:dyDescent="0.1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row>
    <row r="77" spans="1:36" x14ac:dyDescent="0.1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row>
    <row r="78" spans="1:36" x14ac:dyDescent="0.1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row>
    <row r="79" spans="1:36" x14ac:dyDescent="0.1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row>
    <row r="80" spans="1:36" x14ac:dyDescent="0.1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row>
    <row r="81" spans="1:36" x14ac:dyDescent="0.1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row>
    <row r="82" spans="1:36" x14ac:dyDescent="0.1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row>
    <row r="83" spans="1:36" x14ac:dyDescent="0.1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row>
    <row r="84" spans="1:36" x14ac:dyDescent="0.1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row>
    <row r="85" spans="1:36" x14ac:dyDescent="0.1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row>
    <row r="86" spans="1:36" x14ac:dyDescent="0.1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row>
    <row r="87" spans="1:36" x14ac:dyDescent="0.1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row>
    <row r="88" spans="1:36" x14ac:dyDescent="0.1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row>
    <row r="89" spans="1:36" x14ac:dyDescent="0.1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row>
    <row r="90" spans="1:36" x14ac:dyDescent="0.1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row>
    <row r="91" spans="1:36" x14ac:dyDescent="0.1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row>
    <row r="92" spans="1:36" x14ac:dyDescent="0.1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row>
    <row r="93" spans="1:36" x14ac:dyDescent="0.1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row>
    <row r="94" spans="1:36" x14ac:dyDescent="0.1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row>
    <row r="95" spans="1:36" x14ac:dyDescent="0.1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row>
    <row r="96" spans="1:36" x14ac:dyDescent="0.1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row>
    <row r="97" spans="1:36" x14ac:dyDescent="0.1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row>
    <row r="98" spans="1:36" x14ac:dyDescent="0.1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row>
    <row r="99" spans="1:36" x14ac:dyDescent="0.1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row>
    <row r="100" spans="1:36" x14ac:dyDescent="0.1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row>
    <row r="101" spans="1:36" x14ac:dyDescent="0.1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row>
    <row r="102" spans="1:36" x14ac:dyDescent="0.1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row>
    <row r="103" spans="1:36" x14ac:dyDescent="0.1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row>
    <row r="104" spans="1:36" x14ac:dyDescent="0.1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row>
    <row r="105" spans="1:36" x14ac:dyDescent="0.1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row>
    <row r="106" spans="1:36" x14ac:dyDescent="0.1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row>
    <row r="107" spans="1:36" x14ac:dyDescent="0.1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row>
    <row r="108" spans="1:36" x14ac:dyDescent="0.1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row>
    <row r="109" spans="1:36" x14ac:dyDescent="0.1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row>
    <row r="110" spans="1:36" x14ac:dyDescent="0.1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row>
    <row r="111" spans="1:36" x14ac:dyDescent="0.1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row>
    <row r="112" spans="1:36" x14ac:dyDescent="0.1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row>
    <row r="113" spans="1:36" x14ac:dyDescent="0.1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row>
    <row r="114" spans="1:36" x14ac:dyDescent="0.1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row>
    <row r="115" spans="1:36" x14ac:dyDescent="0.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row>
    <row r="116" spans="1:36" x14ac:dyDescent="0.1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row>
    <row r="117" spans="1:36" x14ac:dyDescent="0.1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row>
    <row r="118" spans="1:36" x14ac:dyDescent="0.1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row>
    <row r="119" spans="1:36" x14ac:dyDescent="0.1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row>
    <row r="120" spans="1:36" x14ac:dyDescent="0.1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row>
    <row r="121" spans="1:36" x14ac:dyDescent="0.1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row>
    <row r="122" spans="1:36" x14ac:dyDescent="0.1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row>
    <row r="123" spans="1:36" x14ac:dyDescent="0.1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row>
    <row r="124" spans="1:36" x14ac:dyDescent="0.1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row>
    <row r="125" spans="1:36" x14ac:dyDescent="0.1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row>
    <row r="126" spans="1:36" x14ac:dyDescent="0.1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row>
    <row r="127" spans="1:36" x14ac:dyDescent="0.1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row>
    <row r="128" spans="1:36" x14ac:dyDescent="0.1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row>
    <row r="129" spans="1:36" x14ac:dyDescent="0.1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row>
    <row r="130" spans="1:36" x14ac:dyDescent="0.1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row>
    <row r="131" spans="1:36" x14ac:dyDescent="0.1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row>
    <row r="132" spans="1:36" x14ac:dyDescent="0.1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row>
    <row r="133" spans="1:36" x14ac:dyDescent="0.1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row>
    <row r="134" spans="1:36" x14ac:dyDescent="0.1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row>
    <row r="135" spans="1:36" x14ac:dyDescent="0.1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row>
    <row r="136" spans="1:36" x14ac:dyDescent="0.1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row>
    <row r="137" spans="1:36" x14ac:dyDescent="0.1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row>
    <row r="138" spans="1:36" x14ac:dyDescent="0.1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row>
    <row r="139" spans="1:36" x14ac:dyDescent="0.1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row>
    <row r="140" spans="1:36" x14ac:dyDescent="0.1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row>
    <row r="141" spans="1:36" x14ac:dyDescent="0.1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row>
    <row r="142" spans="1:36" x14ac:dyDescent="0.1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row>
    <row r="143" spans="1:36" x14ac:dyDescent="0.1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row>
    <row r="144" spans="1:36" x14ac:dyDescent="0.1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row>
    <row r="145" spans="1:36" x14ac:dyDescent="0.1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row>
    <row r="146" spans="1:36" x14ac:dyDescent="0.1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row>
    <row r="147" spans="1:36" x14ac:dyDescent="0.1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row>
    <row r="148" spans="1:36" x14ac:dyDescent="0.1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row>
    <row r="149" spans="1:36" x14ac:dyDescent="0.1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row>
    <row r="150" spans="1:36" x14ac:dyDescent="0.1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row>
    <row r="151" spans="1:36" x14ac:dyDescent="0.1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row>
    <row r="152" spans="1:36" x14ac:dyDescent="0.1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row>
    <row r="153" spans="1:36" x14ac:dyDescent="0.1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row>
    <row r="154" spans="1:36" x14ac:dyDescent="0.1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row>
    <row r="155" spans="1:36" x14ac:dyDescent="0.1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row>
    <row r="156" spans="1:36" x14ac:dyDescent="0.15">
      <c r="A156" s="28"/>
      <c r="B156" s="28"/>
      <c r="C156" s="28"/>
      <c r="D156" s="28"/>
      <c r="E156" s="28"/>
      <c r="F156" s="28"/>
      <c r="G156" s="28"/>
      <c r="H156" s="28"/>
      <c r="I156" s="28"/>
      <c r="J156" s="28"/>
      <c r="K156" s="28"/>
      <c r="L156" s="28"/>
      <c r="M156" s="28"/>
      <c r="N156" s="28"/>
      <c r="O156" s="28"/>
      <c r="P156" s="28"/>
      <c r="Q156" s="28"/>
      <c r="R156" s="28"/>
      <c r="S156" s="28"/>
    </row>
    <row r="157" spans="1:36" x14ac:dyDescent="0.15">
      <c r="A157" s="28"/>
      <c r="B157" s="28"/>
      <c r="C157" s="28"/>
      <c r="D157" s="28"/>
      <c r="E157" s="28"/>
      <c r="F157" s="28"/>
      <c r="G157" s="28"/>
      <c r="H157" s="28"/>
      <c r="I157" s="28"/>
      <c r="J157" s="28"/>
      <c r="K157" s="28"/>
      <c r="L157" s="28"/>
      <c r="M157" s="28"/>
      <c r="N157" s="28"/>
      <c r="O157" s="28"/>
      <c r="P157" s="28"/>
      <c r="Q157" s="28"/>
      <c r="R157" s="28"/>
      <c r="S157" s="28"/>
    </row>
    <row r="158" spans="1:36" x14ac:dyDescent="0.15">
      <c r="A158" s="28"/>
      <c r="B158" s="28"/>
      <c r="C158" s="28"/>
      <c r="D158" s="28"/>
      <c r="E158" s="28"/>
      <c r="F158" s="28"/>
      <c r="G158" s="28"/>
      <c r="H158" s="28"/>
      <c r="I158" s="28"/>
      <c r="J158" s="28"/>
      <c r="K158" s="28"/>
      <c r="L158" s="28"/>
      <c r="M158" s="28"/>
      <c r="N158" s="28"/>
      <c r="O158" s="28"/>
      <c r="P158" s="28"/>
      <c r="Q158" s="28"/>
      <c r="R158" s="28"/>
      <c r="S158" s="28"/>
    </row>
    <row r="159" spans="1:36" x14ac:dyDescent="0.15">
      <c r="A159" s="28"/>
      <c r="B159" s="28"/>
      <c r="C159" s="28"/>
      <c r="D159" s="28"/>
      <c r="E159" s="28"/>
      <c r="F159" s="28"/>
      <c r="G159" s="28"/>
      <c r="H159" s="28"/>
      <c r="I159" s="28"/>
      <c r="J159" s="28"/>
      <c r="K159" s="28"/>
      <c r="L159" s="28"/>
      <c r="M159" s="28"/>
      <c r="N159" s="28"/>
      <c r="O159" s="28"/>
      <c r="P159" s="28"/>
      <c r="Q159" s="28"/>
      <c r="R159" s="28"/>
      <c r="S159" s="28"/>
    </row>
    <row r="160" spans="1:36" x14ac:dyDescent="0.15">
      <c r="A160" s="28"/>
      <c r="B160" s="28"/>
      <c r="C160" s="28"/>
      <c r="D160" s="28"/>
      <c r="E160" s="28"/>
      <c r="F160" s="28"/>
      <c r="G160" s="28"/>
      <c r="H160" s="28"/>
      <c r="I160" s="28"/>
      <c r="J160" s="28"/>
      <c r="K160" s="28"/>
      <c r="L160" s="28"/>
      <c r="M160" s="28"/>
      <c r="N160" s="28"/>
      <c r="O160" s="28"/>
      <c r="P160" s="28"/>
      <c r="Q160" s="28"/>
      <c r="R160" s="28"/>
      <c r="S160" s="28"/>
    </row>
    <row r="161" spans="1:19" x14ac:dyDescent="0.15">
      <c r="A161" s="28"/>
      <c r="B161" s="28"/>
      <c r="C161" s="28"/>
      <c r="D161" s="28"/>
      <c r="E161" s="28"/>
      <c r="F161" s="28"/>
      <c r="G161" s="28"/>
      <c r="H161" s="28"/>
      <c r="I161" s="28"/>
      <c r="J161" s="28"/>
      <c r="K161" s="28"/>
      <c r="L161" s="28"/>
      <c r="M161" s="28"/>
      <c r="N161" s="28"/>
      <c r="O161" s="28"/>
      <c r="P161" s="28"/>
      <c r="Q161" s="28"/>
      <c r="R161" s="28"/>
      <c r="S161" s="28"/>
    </row>
    <row r="162" spans="1:19" x14ac:dyDescent="0.15">
      <c r="A162" s="28"/>
      <c r="B162" s="28"/>
      <c r="C162" s="28"/>
      <c r="D162" s="28"/>
      <c r="E162" s="28"/>
      <c r="F162" s="28"/>
      <c r="G162" s="28"/>
      <c r="H162" s="28"/>
      <c r="I162" s="28"/>
      <c r="J162" s="28"/>
      <c r="K162" s="28"/>
      <c r="L162" s="28"/>
      <c r="M162" s="28"/>
      <c r="N162" s="28"/>
      <c r="O162" s="28"/>
      <c r="P162" s="28"/>
      <c r="Q162" s="28"/>
      <c r="R162" s="28"/>
      <c r="S162" s="28"/>
    </row>
    <row r="163" spans="1:19" x14ac:dyDescent="0.15">
      <c r="A163" s="28"/>
      <c r="B163" s="28"/>
      <c r="C163" s="28"/>
      <c r="D163" s="28"/>
      <c r="E163" s="28"/>
      <c r="F163" s="28"/>
      <c r="G163" s="28"/>
      <c r="H163" s="28"/>
      <c r="I163" s="28"/>
      <c r="J163" s="28"/>
      <c r="K163" s="28"/>
      <c r="L163" s="28"/>
      <c r="M163" s="28"/>
      <c r="N163" s="28"/>
      <c r="O163" s="28"/>
      <c r="P163" s="28"/>
      <c r="Q163" s="28"/>
      <c r="R163" s="28"/>
      <c r="S163" s="28"/>
    </row>
    <row r="164" spans="1:19" x14ac:dyDescent="0.15">
      <c r="A164" s="28"/>
      <c r="B164" s="28"/>
      <c r="C164" s="28"/>
      <c r="D164" s="28"/>
      <c r="E164" s="28"/>
      <c r="F164" s="28"/>
      <c r="G164" s="28"/>
      <c r="H164" s="28"/>
      <c r="I164" s="28"/>
      <c r="J164" s="28"/>
      <c r="K164" s="28"/>
      <c r="L164" s="28"/>
      <c r="M164" s="28"/>
      <c r="N164" s="28"/>
      <c r="O164" s="28"/>
      <c r="P164" s="28"/>
      <c r="Q164" s="28"/>
      <c r="R164" s="28"/>
      <c r="S164" s="28"/>
    </row>
    <row r="165" spans="1:19" x14ac:dyDescent="0.15">
      <c r="A165" s="28"/>
      <c r="B165" s="28"/>
      <c r="C165" s="28"/>
      <c r="D165" s="28"/>
      <c r="E165" s="28"/>
      <c r="F165" s="28"/>
      <c r="G165" s="28"/>
      <c r="H165" s="28"/>
      <c r="I165" s="28"/>
      <c r="J165" s="28"/>
      <c r="K165" s="28"/>
      <c r="L165" s="28"/>
      <c r="M165" s="28"/>
      <c r="N165" s="28"/>
      <c r="O165" s="28"/>
      <c r="P165" s="28"/>
      <c r="Q165" s="28"/>
      <c r="R165" s="28"/>
      <c r="S165" s="28"/>
    </row>
    <row r="166" spans="1:19" x14ac:dyDescent="0.15">
      <c r="A166" s="28"/>
      <c r="B166" s="28"/>
      <c r="C166" s="28"/>
      <c r="D166" s="28"/>
      <c r="E166" s="28"/>
      <c r="F166" s="28"/>
      <c r="G166" s="28"/>
      <c r="H166" s="28"/>
      <c r="I166" s="28"/>
      <c r="J166" s="28"/>
      <c r="K166" s="28"/>
      <c r="L166" s="28"/>
      <c r="M166" s="28"/>
      <c r="N166" s="28"/>
      <c r="O166" s="28"/>
      <c r="P166" s="28"/>
      <c r="Q166" s="28"/>
      <c r="R166" s="28"/>
      <c r="S166" s="28"/>
    </row>
    <row r="167" spans="1:19" x14ac:dyDescent="0.15">
      <c r="A167" s="28"/>
      <c r="B167" s="28"/>
      <c r="C167" s="28"/>
      <c r="D167" s="28"/>
      <c r="E167" s="28"/>
      <c r="F167" s="28"/>
      <c r="G167" s="28"/>
      <c r="H167" s="28"/>
      <c r="I167" s="28"/>
      <c r="J167" s="28"/>
      <c r="K167" s="28"/>
      <c r="L167" s="28"/>
      <c r="M167" s="28"/>
      <c r="N167" s="28"/>
      <c r="O167" s="28"/>
      <c r="P167" s="28"/>
      <c r="Q167" s="28"/>
      <c r="R167" s="28"/>
      <c r="S167" s="28"/>
    </row>
    <row r="168" spans="1:19" x14ac:dyDescent="0.15">
      <c r="A168" s="28"/>
      <c r="B168" s="28"/>
      <c r="C168" s="28"/>
      <c r="D168" s="28"/>
      <c r="E168" s="28"/>
      <c r="F168" s="28"/>
      <c r="G168" s="28"/>
      <c r="H168" s="28"/>
      <c r="I168" s="28"/>
      <c r="J168" s="28"/>
      <c r="K168" s="28"/>
      <c r="L168" s="28"/>
      <c r="M168" s="28"/>
      <c r="N168" s="28"/>
      <c r="O168" s="28"/>
      <c r="P168" s="28"/>
      <c r="Q168" s="28"/>
      <c r="R168" s="28"/>
      <c r="S168" s="28"/>
    </row>
    <row r="169" spans="1:19" x14ac:dyDescent="0.15">
      <c r="A169" s="28"/>
      <c r="B169" s="28"/>
      <c r="C169" s="28"/>
      <c r="D169" s="28"/>
      <c r="E169" s="28"/>
      <c r="F169" s="28"/>
      <c r="G169" s="28"/>
      <c r="H169" s="28"/>
      <c r="I169" s="28"/>
      <c r="J169" s="28"/>
      <c r="K169" s="28"/>
      <c r="L169" s="28"/>
      <c r="M169" s="28"/>
      <c r="N169" s="28"/>
      <c r="O169" s="28"/>
      <c r="P169" s="28"/>
      <c r="Q169" s="28"/>
      <c r="R169" s="28"/>
      <c r="S169" s="28"/>
    </row>
    <row r="170" spans="1:19" x14ac:dyDescent="0.15">
      <c r="A170" s="28"/>
      <c r="B170" s="28"/>
      <c r="C170" s="28"/>
      <c r="D170" s="28"/>
      <c r="E170" s="28"/>
      <c r="F170" s="28"/>
      <c r="G170" s="28"/>
      <c r="H170" s="28"/>
      <c r="I170" s="28"/>
      <c r="J170" s="28"/>
      <c r="K170" s="28"/>
      <c r="L170" s="28"/>
      <c r="M170" s="28"/>
      <c r="N170" s="28"/>
      <c r="O170" s="28"/>
      <c r="P170" s="28"/>
      <c r="Q170" s="28"/>
      <c r="R170" s="28"/>
      <c r="S170" s="28"/>
    </row>
    <row r="171" spans="1:19" x14ac:dyDescent="0.15">
      <c r="A171" s="28"/>
      <c r="B171" s="28"/>
      <c r="C171" s="28"/>
      <c r="D171" s="28"/>
      <c r="E171" s="28"/>
      <c r="F171" s="28"/>
      <c r="G171" s="28"/>
      <c r="H171" s="28"/>
      <c r="I171" s="28"/>
      <c r="J171" s="28"/>
      <c r="K171" s="28"/>
      <c r="L171" s="28"/>
      <c r="M171" s="28"/>
      <c r="N171" s="28"/>
      <c r="O171" s="28"/>
      <c r="P171" s="28"/>
      <c r="Q171" s="28"/>
      <c r="R171" s="28"/>
      <c r="S171" s="28"/>
    </row>
    <row r="172" spans="1:19" x14ac:dyDescent="0.15">
      <c r="A172" s="28"/>
      <c r="B172" s="28"/>
      <c r="C172" s="28"/>
      <c r="D172" s="28"/>
      <c r="E172" s="28"/>
      <c r="F172" s="28"/>
      <c r="G172" s="28"/>
      <c r="H172" s="28"/>
      <c r="I172" s="28"/>
      <c r="J172" s="28"/>
      <c r="K172" s="28"/>
      <c r="L172" s="28"/>
      <c r="M172" s="28"/>
      <c r="N172" s="28"/>
      <c r="O172" s="28"/>
      <c r="P172" s="28"/>
      <c r="Q172" s="28"/>
      <c r="R172" s="28"/>
      <c r="S172" s="28"/>
    </row>
    <row r="173" spans="1:19" x14ac:dyDescent="0.15">
      <c r="A173" s="28"/>
      <c r="B173" s="28"/>
      <c r="C173" s="28"/>
      <c r="D173" s="28"/>
      <c r="E173" s="28"/>
      <c r="F173" s="28"/>
      <c r="G173" s="28"/>
      <c r="H173" s="28"/>
      <c r="I173" s="28"/>
      <c r="J173" s="28"/>
      <c r="K173" s="28"/>
      <c r="L173" s="28"/>
      <c r="M173" s="28"/>
      <c r="N173" s="28"/>
      <c r="O173" s="28"/>
      <c r="P173" s="28"/>
      <c r="Q173" s="28"/>
      <c r="R173" s="28"/>
      <c r="S173" s="28"/>
    </row>
    <row r="174" spans="1:19" x14ac:dyDescent="0.15">
      <c r="A174" s="28"/>
      <c r="B174" s="28"/>
      <c r="C174" s="28"/>
      <c r="D174" s="28"/>
      <c r="E174" s="28"/>
      <c r="F174" s="28"/>
      <c r="G174" s="28"/>
      <c r="H174" s="28"/>
      <c r="I174" s="28"/>
      <c r="J174" s="28"/>
      <c r="K174" s="28"/>
      <c r="L174" s="28"/>
      <c r="M174" s="28"/>
      <c r="N174" s="28"/>
      <c r="O174" s="28"/>
      <c r="P174" s="28"/>
      <c r="Q174" s="28"/>
      <c r="R174" s="28"/>
      <c r="S174" s="28"/>
    </row>
    <row r="175" spans="1:19" x14ac:dyDescent="0.15">
      <c r="A175" s="28"/>
      <c r="B175" s="28"/>
      <c r="C175" s="28"/>
      <c r="D175" s="28"/>
      <c r="E175" s="28"/>
      <c r="F175" s="28"/>
      <c r="G175" s="28"/>
      <c r="H175" s="28"/>
      <c r="I175" s="28"/>
      <c r="J175" s="28"/>
      <c r="K175" s="28"/>
      <c r="L175" s="28"/>
      <c r="M175" s="28"/>
      <c r="N175" s="28"/>
      <c r="O175" s="28"/>
      <c r="P175" s="28"/>
      <c r="Q175" s="28"/>
      <c r="R175" s="28"/>
      <c r="S175" s="28"/>
    </row>
    <row r="176" spans="1:19" x14ac:dyDescent="0.15">
      <c r="A176" s="28"/>
      <c r="B176" s="28"/>
      <c r="C176" s="28"/>
      <c r="D176" s="28"/>
      <c r="E176" s="28"/>
      <c r="F176" s="28"/>
      <c r="G176" s="28"/>
      <c r="H176" s="28"/>
      <c r="I176" s="28"/>
      <c r="J176" s="28"/>
      <c r="K176" s="28"/>
      <c r="L176" s="28"/>
      <c r="M176" s="28"/>
      <c r="N176" s="28"/>
      <c r="O176" s="28"/>
      <c r="P176" s="28"/>
      <c r="Q176" s="28"/>
      <c r="R176" s="28"/>
      <c r="S176" s="28"/>
    </row>
    <row r="177" spans="1:19" x14ac:dyDescent="0.15">
      <c r="A177" s="28"/>
      <c r="B177" s="28"/>
      <c r="C177" s="28"/>
      <c r="D177" s="28"/>
      <c r="E177" s="28"/>
      <c r="F177" s="28"/>
      <c r="G177" s="28"/>
      <c r="H177" s="28"/>
      <c r="I177" s="28"/>
      <c r="J177" s="28"/>
      <c r="K177" s="28"/>
      <c r="L177" s="28"/>
      <c r="M177" s="28"/>
      <c r="N177" s="28"/>
      <c r="O177" s="28"/>
      <c r="P177" s="28"/>
      <c r="Q177" s="28"/>
      <c r="R177" s="28"/>
      <c r="S177" s="28"/>
    </row>
    <row r="178" spans="1:19" x14ac:dyDescent="0.15">
      <c r="A178" s="28"/>
      <c r="B178" s="28"/>
      <c r="C178" s="28"/>
      <c r="D178" s="28"/>
      <c r="E178" s="28"/>
      <c r="F178" s="28"/>
      <c r="G178" s="28"/>
      <c r="H178" s="28"/>
      <c r="I178" s="28"/>
      <c r="J178" s="28"/>
      <c r="K178" s="28"/>
      <c r="L178" s="28"/>
      <c r="M178" s="28"/>
      <c r="N178" s="28"/>
      <c r="O178" s="28"/>
      <c r="P178" s="28"/>
      <c r="Q178" s="28"/>
      <c r="R178" s="28"/>
      <c r="S178" s="28"/>
    </row>
    <row r="179" spans="1:19" x14ac:dyDescent="0.15">
      <c r="A179" s="28"/>
      <c r="B179" s="28"/>
      <c r="C179" s="28"/>
      <c r="D179" s="28"/>
      <c r="E179" s="28"/>
      <c r="F179" s="28"/>
      <c r="G179" s="28"/>
      <c r="H179" s="28"/>
      <c r="I179" s="28"/>
      <c r="J179" s="28"/>
      <c r="K179" s="28"/>
      <c r="L179" s="28"/>
      <c r="M179" s="28"/>
      <c r="N179" s="28"/>
      <c r="O179" s="28"/>
      <c r="P179" s="28"/>
      <c r="Q179" s="28"/>
      <c r="R179" s="28"/>
      <c r="S179" s="28"/>
    </row>
    <row r="180" spans="1:19" x14ac:dyDescent="0.15">
      <c r="A180" s="28"/>
      <c r="B180" s="28"/>
      <c r="C180" s="28"/>
      <c r="D180" s="28"/>
      <c r="E180" s="28"/>
      <c r="F180" s="28"/>
      <c r="G180" s="28"/>
      <c r="H180" s="28"/>
      <c r="I180" s="28"/>
      <c r="J180" s="28"/>
      <c r="K180" s="28"/>
      <c r="L180" s="28"/>
      <c r="M180" s="28"/>
      <c r="N180" s="28"/>
      <c r="O180" s="28"/>
      <c r="P180" s="28"/>
      <c r="Q180" s="28"/>
      <c r="R180" s="28"/>
      <c r="S180" s="28"/>
    </row>
    <row r="181" spans="1:19" x14ac:dyDescent="0.15">
      <c r="A181" s="28"/>
      <c r="B181" s="28"/>
      <c r="C181" s="28"/>
      <c r="D181" s="28"/>
      <c r="E181" s="28"/>
      <c r="F181" s="28"/>
      <c r="G181" s="28"/>
      <c r="H181" s="28"/>
      <c r="I181" s="28"/>
      <c r="J181" s="28"/>
      <c r="K181" s="28"/>
      <c r="L181" s="28"/>
      <c r="M181" s="28"/>
      <c r="N181" s="28"/>
      <c r="O181" s="28"/>
      <c r="P181" s="28"/>
      <c r="Q181" s="28"/>
      <c r="R181" s="28"/>
      <c r="S181" s="28"/>
    </row>
    <row r="182" spans="1:19" x14ac:dyDescent="0.15">
      <c r="A182" s="28"/>
      <c r="B182" s="28"/>
      <c r="C182" s="28"/>
      <c r="D182" s="28"/>
      <c r="E182" s="28"/>
      <c r="F182" s="28"/>
      <c r="G182" s="28"/>
      <c r="H182" s="28"/>
      <c r="I182" s="28"/>
      <c r="J182" s="28"/>
      <c r="K182" s="28"/>
      <c r="L182" s="28"/>
      <c r="M182" s="28"/>
      <c r="N182" s="28"/>
      <c r="O182" s="28"/>
      <c r="P182" s="28"/>
      <c r="Q182" s="28"/>
      <c r="R182" s="28"/>
      <c r="S182" s="28"/>
    </row>
    <row r="183" spans="1:19" x14ac:dyDescent="0.15">
      <c r="A183" s="28"/>
      <c r="B183" s="28"/>
      <c r="C183" s="28"/>
      <c r="D183" s="28"/>
      <c r="E183" s="28"/>
      <c r="F183" s="28"/>
      <c r="G183" s="28"/>
      <c r="H183" s="28"/>
      <c r="I183" s="28"/>
      <c r="J183" s="28"/>
      <c r="K183" s="28"/>
      <c r="L183" s="28"/>
      <c r="M183" s="28"/>
      <c r="N183" s="28"/>
      <c r="O183" s="28"/>
      <c r="P183" s="28"/>
      <c r="Q183" s="28"/>
      <c r="R183" s="28"/>
      <c r="S183" s="28"/>
    </row>
    <row r="184" spans="1:19" x14ac:dyDescent="0.15">
      <c r="A184" s="28"/>
      <c r="B184" s="28"/>
      <c r="C184" s="28"/>
      <c r="D184" s="28"/>
      <c r="E184" s="28"/>
      <c r="F184" s="28"/>
      <c r="G184" s="28"/>
      <c r="H184" s="28"/>
      <c r="I184" s="28"/>
      <c r="J184" s="28"/>
      <c r="K184" s="28"/>
      <c r="L184" s="28"/>
      <c r="M184" s="28"/>
      <c r="N184" s="28"/>
      <c r="O184" s="28"/>
      <c r="P184" s="28"/>
      <c r="Q184" s="28"/>
      <c r="R184" s="28"/>
      <c r="S184" s="28"/>
    </row>
    <row r="185" spans="1:19" x14ac:dyDescent="0.15">
      <c r="A185" s="28"/>
      <c r="B185" s="28"/>
      <c r="C185" s="28"/>
      <c r="D185" s="28"/>
      <c r="E185" s="28"/>
      <c r="F185" s="28"/>
      <c r="G185" s="28"/>
      <c r="H185" s="28"/>
      <c r="I185" s="28"/>
      <c r="J185" s="28"/>
      <c r="K185" s="28"/>
      <c r="L185" s="28"/>
      <c r="M185" s="28"/>
      <c r="N185" s="28"/>
      <c r="O185" s="28"/>
      <c r="P185" s="28"/>
      <c r="Q185" s="28"/>
      <c r="R185" s="28"/>
      <c r="S185" s="28"/>
    </row>
    <row r="186" spans="1:19" x14ac:dyDescent="0.15">
      <c r="A186" s="28"/>
      <c r="B186" s="28"/>
      <c r="C186" s="28"/>
      <c r="D186" s="28"/>
      <c r="E186" s="28"/>
      <c r="F186" s="28"/>
      <c r="G186" s="28"/>
      <c r="H186" s="28"/>
      <c r="I186" s="28"/>
      <c r="J186" s="28"/>
      <c r="K186" s="28"/>
      <c r="L186" s="28"/>
      <c r="M186" s="28"/>
      <c r="N186" s="28"/>
      <c r="O186" s="28"/>
      <c r="P186" s="28"/>
      <c r="Q186" s="28"/>
      <c r="R186" s="28"/>
      <c r="S186" s="28"/>
    </row>
    <row r="187" spans="1:19" x14ac:dyDescent="0.15">
      <c r="A187" s="28"/>
      <c r="B187" s="28"/>
      <c r="C187" s="28"/>
      <c r="D187" s="28"/>
      <c r="E187" s="28"/>
      <c r="F187" s="28"/>
      <c r="G187" s="28"/>
      <c r="H187" s="28"/>
      <c r="I187" s="28"/>
      <c r="J187" s="28"/>
      <c r="K187" s="28"/>
      <c r="L187" s="28"/>
      <c r="M187" s="28"/>
      <c r="N187" s="28"/>
      <c r="O187" s="28"/>
      <c r="P187" s="28"/>
      <c r="Q187" s="28"/>
      <c r="R187" s="28"/>
      <c r="S187" s="28"/>
    </row>
    <row r="188" spans="1:19" x14ac:dyDescent="0.15">
      <c r="A188" s="28"/>
      <c r="B188" s="28"/>
      <c r="C188" s="28"/>
      <c r="D188" s="28"/>
      <c r="E188" s="28"/>
      <c r="F188" s="28"/>
      <c r="G188" s="28"/>
      <c r="H188" s="28"/>
      <c r="I188" s="28"/>
      <c r="J188" s="28"/>
      <c r="K188" s="28"/>
      <c r="L188" s="28"/>
      <c r="M188" s="28"/>
      <c r="N188" s="28"/>
      <c r="O188" s="28"/>
      <c r="P188" s="28"/>
      <c r="Q188" s="28"/>
      <c r="R188" s="28"/>
      <c r="S188" s="28"/>
    </row>
    <row r="189" spans="1:19" x14ac:dyDescent="0.15">
      <c r="A189" s="28"/>
      <c r="B189" s="28"/>
      <c r="C189" s="28"/>
      <c r="D189" s="28"/>
      <c r="E189" s="28"/>
      <c r="F189" s="28"/>
      <c r="G189" s="28"/>
      <c r="H189" s="28"/>
      <c r="I189" s="28"/>
      <c r="J189" s="28"/>
      <c r="K189" s="28"/>
      <c r="L189" s="28"/>
      <c r="M189" s="28"/>
      <c r="N189" s="28"/>
      <c r="O189" s="28"/>
      <c r="P189" s="28"/>
      <c r="Q189" s="28"/>
      <c r="R189" s="28"/>
      <c r="S189" s="28"/>
    </row>
    <row r="190" spans="1:19" x14ac:dyDescent="0.15">
      <c r="A190" s="28"/>
      <c r="B190" s="28"/>
      <c r="C190" s="28"/>
      <c r="D190" s="28"/>
      <c r="E190" s="28"/>
      <c r="F190" s="28"/>
      <c r="G190" s="28"/>
      <c r="H190" s="28"/>
      <c r="I190" s="28"/>
      <c r="J190" s="28"/>
      <c r="K190" s="28"/>
      <c r="L190" s="28"/>
      <c r="M190" s="28"/>
      <c r="N190" s="28"/>
      <c r="O190" s="28"/>
      <c r="P190" s="28"/>
      <c r="Q190" s="28"/>
      <c r="R190" s="28"/>
      <c r="S190" s="28"/>
    </row>
    <row r="191" spans="1:19" x14ac:dyDescent="0.15">
      <c r="A191" s="28"/>
      <c r="B191" s="28"/>
      <c r="C191" s="28"/>
      <c r="D191" s="28"/>
      <c r="E191" s="28"/>
      <c r="F191" s="28"/>
      <c r="G191" s="28"/>
      <c r="H191" s="28"/>
      <c r="I191" s="28"/>
      <c r="J191" s="28"/>
      <c r="K191" s="28"/>
      <c r="L191" s="28"/>
      <c r="M191" s="28"/>
      <c r="N191" s="28"/>
      <c r="O191" s="28"/>
      <c r="P191" s="28"/>
      <c r="Q191" s="28"/>
      <c r="R191" s="28"/>
      <c r="S191" s="28"/>
    </row>
    <row r="192" spans="1:19" x14ac:dyDescent="0.15">
      <c r="A192" s="28"/>
      <c r="B192" s="28"/>
      <c r="C192" s="28"/>
      <c r="D192" s="28"/>
      <c r="E192" s="28"/>
      <c r="F192" s="28"/>
      <c r="G192" s="28"/>
      <c r="H192" s="28"/>
      <c r="I192" s="28"/>
      <c r="J192" s="28"/>
      <c r="K192" s="28"/>
      <c r="L192" s="28"/>
      <c r="M192" s="28"/>
      <c r="N192" s="28"/>
      <c r="O192" s="28"/>
      <c r="P192" s="28"/>
      <c r="Q192" s="28"/>
      <c r="R192" s="28"/>
      <c r="S192" s="28"/>
    </row>
    <row r="193" spans="1:19" x14ac:dyDescent="0.15">
      <c r="A193" s="28"/>
      <c r="B193" s="28"/>
      <c r="C193" s="28"/>
      <c r="D193" s="28"/>
      <c r="E193" s="28"/>
      <c r="F193" s="28"/>
      <c r="G193" s="28"/>
      <c r="H193" s="28"/>
      <c r="I193" s="28"/>
      <c r="J193" s="28"/>
      <c r="K193" s="28"/>
      <c r="L193" s="28"/>
      <c r="M193" s="28"/>
      <c r="N193" s="28"/>
      <c r="O193" s="28"/>
      <c r="P193" s="28"/>
      <c r="Q193" s="28"/>
      <c r="R193" s="28"/>
      <c r="S193" s="28"/>
    </row>
    <row r="194" spans="1:19" x14ac:dyDescent="0.15">
      <c r="A194" s="28"/>
      <c r="B194" s="28"/>
      <c r="C194" s="28"/>
      <c r="D194" s="28"/>
      <c r="E194" s="28"/>
      <c r="F194" s="28"/>
      <c r="G194" s="28"/>
      <c r="H194" s="28"/>
      <c r="I194" s="28"/>
      <c r="J194" s="28"/>
      <c r="K194" s="28"/>
      <c r="L194" s="28"/>
      <c r="M194" s="28"/>
      <c r="N194" s="28"/>
      <c r="O194" s="28"/>
      <c r="P194" s="28"/>
      <c r="Q194" s="28"/>
      <c r="R194" s="28"/>
      <c r="S194" s="28"/>
    </row>
    <row r="195" spans="1:19" x14ac:dyDescent="0.15">
      <c r="A195" s="28"/>
      <c r="B195" s="28"/>
      <c r="C195" s="28"/>
      <c r="D195" s="28"/>
      <c r="E195" s="28"/>
      <c r="F195" s="28"/>
      <c r="G195" s="28"/>
      <c r="H195" s="28"/>
      <c r="I195" s="28"/>
      <c r="J195" s="28"/>
      <c r="K195" s="28"/>
      <c r="L195" s="28"/>
      <c r="M195" s="28"/>
      <c r="N195" s="28"/>
      <c r="O195" s="28"/>
      <c r="P195" s="28"/>
      <c r="Q195" s="28"/>
      <c r="R195" s="28"/>
      <c r="S195" s="28"/>
    </row>
  </sheetData>
  <sheetProtection sheet="1" objects="1" scenarios="1"/>
  <mergeCells count="190">
    <mergeCell ref="D7:G8"/>
    <mergeCell ref="D4:G4"/>
    <mergeCell ref="B6:E6"/>
    <mergeCell ref="B41:B51"/>
    <mergeCell ref="D9:G9"/>
    <mergeCell ref="B9:B19"/>
    <mergeCell ref="D47:G48"/>
    <mergeCell ref="D34:G34"/>
    <mergeCell ref="D18:G18"/>
    <mergeCell ref="D19:G20"/>
    <mergeCell ref="D21:G21"/>
    <mergeCell ref="C24:C25"/>
    <mergeCell ref="C44:C45"/>
    <mergeCell ref="C40:C41"/>
    <mergeCell ref="C15:C18"/>
    <mergeCell ref="D35:G36"/>
    <mergeCell ref="D22:G22"/>
    <mergeCell ref="D23:G24"/>
    <mergeCell ref="D25:G25"/>
    <mergeCell ref="D26:G26"/>
    <mergeCell ref="C28:C29"/>
    <mergeCell ref="C36:C37"/>
    <mergeCell ref="B25:B35"/>
    <mergeCell ref="D27:G28"/>
    <mergeCell ref="D29:G29"/>
    <mergeCell ref="D30:G30"/>
    <mergeCell ref="C31:C34"/>
    <mergeCell ref="D31:G32"/>
    <mergeCell ref="D33:G33"/>
    <mergeCell ref="D37:G37"/>
    <mergeCell ref="H6:O6"/>
    <mergeCell ref="P6:W6"/>
    <mergeCell ref="X6:AE6"/>
    <mergeCell ref="H21:O22"/>
    <mergeCell ref="C8:C9"/>
    <mergeCell ref="C12:C13"/>
    <mergeCell ref="C20:C21"/>
    <mergeCell ref="P9:W10"/>
    <mergeCell ref="P11:W12"/>
    <mergeCell ref="P13:W14"/>
    <mergeCell ref="P15:W16"/>
    <mergeCell ref="P17:W18"/>
    <mergeCell ref="H9:O10"/>
    <mergeCell ref="H11:O12"/>
    <mergeCell ref="H13:O14"/>
    <mergeCell ref="H15:O16"/>
    <mergeCell ref="H17:O18"/>
    <mergeCell ref="H19:O20"/>
    <mergeCell ref="AF6:AM6"/>
    <mergeCell ref="AN6:AU6"/>
    <mergeCell ref="H7:O8"/>
    <mergeCell ref="AF7:AM8"/>
    <mergeCell ref="AL4:AM4"/>
    <mergeCell ref="AT4:AU4"/>
    <mergeCell ref="N5:O5"/>
    <mergeCell ref="V5:W5"/>
    <mergeCell ref="AD5:AE5"/>
    <mergeCell ref="AL5:AM5"/>
    <mergeCell ref="AT5:AU5"/>
    <mergeCell ref="N4:O4"/>
    <mergeCell ref="V4:W4"/>
    <mergeCell ref="AD4:AE4"/>
    <mergeCell ref="X7:AE8"/>
    <mergeCell ref="AN7:AU8"/>
    <mergeCell ref="P7:W8"/>
    <mergeCell ref="P19:W20"/>
    <mergeCell ref="P21:W22"/>
    <mergeCell ref="D10:G10"/>
    <mergeCell ref="D13:G13"/>
    <mergeCell ref="D14:G14"/>
    <mergeCell ref="D17:G17"/>
    <mergeCell ref="D15:G16"/>
    <mergeCell ref="D11:G12"/>
    <mergeCell ref="X9:AE10"/>
    <mergeCell ref="X11:AE12"/>
    <mergeCell ref="X13:AE14"/>
    <mergeCell ref="X15:AE16"/>
    <mergeCell ref="X17:AE18"/>
    <mergeCell ref="X19:AE20"/>
    <mergeCell ref="X21:AE22"/>
    <mergeCell ref="AF21:AM22"/>
    <mergeCell ref="AN9:AU10"/>
    <mergeCell ref="AN11:AU12"/>
    <mergeCell ref="AN13:AU14"/>
    <mergeCell ref="AN15:AU16"/>
    <mergeCell ref="AN17:AU18"/>
    <mergeCell ref="AN19:AU20"/>
    <mergeCell ref="AN21:AU22"/>
    <mergeCell ref="AF9:AM10"/>
    <mergeCell ref="AF11:AM12"/>
    <mergeCell ref="AF13:AM14"/>
    <mergeCell ref="AF15:AM16"/>
    <mergeCell ref="AF17:AM18"/>
    <mergeCell ref="AF19:AM20"/>
    <mergeCell ref="H27:O28"/>
    <mergeCell ref="P27:W28"/>
    <mergeCell ref="X27:AE28"/>
    <mergeCell ref="AF27:AM28"/>
    <mergeCell ref="AN27:AU28"/>
    <mergeCell ref="H23:O24"/>
    <mergeCell ref="P23:W24"/>
    <mergeCell ref="X23:AE24"/>
    <mergeCell ref="AF23:AM24"/>
    <mergeCell ref="AN23:AU24"/>
    <mergeCell ref="H25:O26"/>
    <mergeCell ref="P25:W26"/>
    <mergeCell ref="X25:AE26"/>
    <mergeCell ref="AF25:AM26"/>
    <mergeCell ref="AN25:AU26"/>
    <mergeCell ref="H29:O30"/>
    <mergeCell ref="P29:W30"/>
    <mergeCell ref="X29:AE30"/>
    <mergeCell ref="AF29:AM30"/>
    <mergeCell ref="AN29:AU30"/>
    <mergeCell ref="H31:O32"/>
    <mergeCell ref="P31:W32"/>
    <mergeCell ref="X31:AE32"/>
    <mergeCell ref="AF31:AM32"/>
    <mergeCell ref="AN31:AU32"/>
    <mergeCell ref="H33:O34"/>
    <mergeCell ref="P33:W34"/>
    <mergeCell ref="X33:AE34"/>
    <mergeCell ref="AF33:AM34"/>
    <mergeCell ref="AN33:AU34"/>
    <mergeCell ref="H35:O36"/>
    <mergeCell ref="P35:W36"/>
    <mergeCell ref="X35:AE36"/>
    <mergeCell ref="AF35:AM36"/>
    <mergeCell ref="AN35:AU36"/>
    <mergeCell ref="H41:O42"/>
    <mergeCell ref="P41:W42"/>
    <mergeCell ref="X41:AE42"/>
    <mergeCell ref="AF41:AM42"/>
    <mergeCell ref="D46:G46"/>
    <mergeCell ref="AN41:AU42"/>
    <mergeCell ref="H37:O38"/>
    <mergeCell ref="P37:W38"/>
    <mergeCell ref="X37:AE38"/>
    <mergeCell ref="AF37:AM38"/>
    <mergeCell ref="AN37:AU38"/>
    <mergeCell ref="H39:O40"/>
    <mergeCell ref="P39:W40"/>
    <mergeCell ref="X39:AE40"/>
    <mergeCell ref="AF39:AM40"/>
    <mergeCell ref="AN39:AU40"/>
    <mergeCell ref="D38:G38"/>
    <mergeCell ref="D41:G41"/>
    <mergeCell ref="D42:G42"/>
    <mergeCell ref="D43:G44"/>
    <mergeCell ref="D45:G45"/>
    <mergeCell ref="D39:G40"/>
    <mergeCell ref="AN45:AU46"/>
    <mergeCell ref="H47:O48"/>
    <mergeCell ref="P47:W48"/>
    <mergeCell ref="X47:AE48"/>
    <mergeCell ref="AF47:AM48"/>
    <mergeCell ref="AN47:AU48"/>
    <mergeCell ref="H43:O44"/>
    <mergeCell ref="P43:W44"/>
    <mergeCell ref="X43:AE44"/>
    <mergeCell ref="AF43:AM44"/>
    <mergeCell ref="AN43:AU44"/>
    <mergeCell ref="H45:O46"/>
    <mergeCell ref="P45:W46"/>
    <mergeCell ref="X45:AE46"/>
    <mergeCell ref="AF45:AM46"/>
    <mergeCell ref="J2:AM2"/>
    <mergeCell ref="AN2:AU3"/>
    <mergeCell ref="C52:C53"/>
    <mergeCell ref="H53:O54"/>
    <mergeCell ref="P53:W54"/>
    <mergeCell ref="X53:AE54"/>
    <mergeCell ref="AF53:AM54"/>
    <mergeCell ref="AN53:AU54"/>
    <mergeCell ref="H49:O50"/>
    <mergeCell ref="P49:W50"/>
    <mergeCell ref="X49:AE50"/>
    <mergeCell ref="AF49:AM50"/>
    <mergeCell ref="AN49:AU50"/>
    <mergeCell ref="H51:O52"/>
    <mergeCell ref="P51:W52"/>
    <mergeCell ref="X51:AE52"/>
    <mergeCell ref="AF51:AM52"/>
    <mergeCell ref="AN51:AU52"/>
    <mergeCell ref="D54:G54"/>
    <mergeCell ref="C47:C50"/>
    <mergeCell ref="D53:G53"/>
    <mergeCell ref="D49:G49"/>
    <mergeCell ref="D50:G50"/>
    <mergeCell ref="D51:G52"/>
  </mergeCells>
  <phoneticPr fontId="4"/>
  <conditionalFormatting sqref="H7:AU54">
    <cfRule type="expression" dxfId="1" priority="1">
      <formula>$AN$2="実績なし"</formula>
    </cfRule>
  </conditionalFormatting>
  <dataValidations count="2">
    <dataValidation type="list" allowBlank="1" showInputMessage="1" sqref="H4:H5 P4:P5 X4:X5 AF4:AF5 AN4:AN5" xr:uid="{00000000-0002-0000-1300-000000000000}">
      <formula1>"　,H,R"</formula1>
    </dataValidation>
    <dataValidation type="list" allowBlank="1" showInputMessage="1" showErrorMessage="1" sqref="AN2:AU3" xr:uid="{00000000-0002-0000-1300-000001000000}">
      <formula1>"　,実績なし"</formula1>
    </dataValidation>
  </dataValidations>
  <printOptions horizontalCentered="1"/>
  <pageMargins left="0.39370078740157483" right="0.39370078740157483" top="0.59055118110236227" bottom="0.59055118110236227" header="0.51181102362204722" footer="0.51181102362204722"/>
  <pageSetup paperSize="9" scale="98" orientation="portrait" blackAndWhite="1" horizontalDpi="300" verticalDpi="300" r:id="rId1"/>
  <headerFooter alignWithMargins="0">
    <oddFooter>&amp;C&amp;"ＭＳ 明朝,標準"&amp;10&amp;A</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E58"/>
  <sheetViews>
    <sheetView showGridLines="0" zoomScale="120" zoomScaleNormal="120" workbookViewId="0"/>
  </sheetViews>
  <sheetFormatPr defaultRowHeight="13.5" x14ac:dyDescent="0.15"/>
  <cols>
    <col min="1" max="79" width="2.875" style="28" customWidth="1"/>
    <col min="80" max="16384" width="9" style="28"/>
  </cols>
  <sheetData>
    <row r="1" spans="1:31" x14ac:dyDescent="0.15">
      <c r="AC1" s="792" t="s">
        <v>720</v>
      </c>
      <c r="AD1" s="792"/>
      <c r="AE1" s="792"/>
    </row>
    <row r="2" spans="1:31" x14ac:dyDescent="0.15">
      <c r="Y2" s="30"/>
      <c r="Z2" s="30"/>
      <c r="AD2" s="30"/>
      <c r="AE2" s="30"/>
    </row>
    <row r="3" spans="1:31" ht="18" customHeight="1" x14ac:dyDescent="0.15">
      <c r="A3" s="858" t="s">
        <v>722</v>
      </c>
      <c r="B3" s="858"/>
      <c r="C3" s="858"/>
      <c r="D3" s="858"/>
      <c r="E3" s="858"/>
      <c r="F3" s="858"/>
      <c r="G3" s="858"/>
      <c r="H3" s="858"/>
      <c r="I3" s="858"/>
      <c r="J3" s="858"/>
      <c r="K3" s="858"/>
      <c r="L3" s="858"/>
      <c r="M3" s="858"/>
      <c r="N3" s="858"/>
      <c r="O3" s="858"/>
      <c r="P3" s="858"/>
      <c r="Q3" s="858"/>
      <c r="R3" s="858"/>
      <c r="S3" s="858"/>
      <c r="T3" s="858"/>
      <c r="U3" s="858"/>
      <c r="V3" s="858"/>
      <c r="W3" s="858"/>
      <c r="X3" s="858"/>
      <c r="Y3" s="858"/>
      <c r="Z3" s="858"/>
      <c r="AA3" s="858"/>
      <c r="AB3" s="858"/>
      <c r="AC3" s="858"/>
      <c r="AD3" s="858"/>
      <c r="AE3" s="858"/>
    </row>
    <row r="4" spans="1:31" ht="9.75" customHeight="1" x14ac:dyDescent="0.15">
      <c r="A4" s="886" t="s">
        <v>146</v>
      </c>
      <c r="B4" s="886"/>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row>
    <row r="5" spans="1:31" ht="17.25" customHeight="1" x14ac:dyDescent="0.15">
      <c r="A5" s="1091"/>
      <c r="B5" s="1091"/>
      <c r="C5" s="1091"/>
      <c r="D5" s="1091"/>
      <c r="E5" s="1091"/>
      <c r="F5" s="1091"/>
      <c r="G5" s="1091"/>
      <c r="H5" s="1091"/>
      <c r="I5" s="1091"/>
      <c r="J5" s="1091"/>
      <c r="K5" s="1091"/>
      <c r="L5" s="1091"/>
      <c r="M5" s="1091"/>
      <c r="N5" s="1091"/>
      <c r="O5" s="1091"/>
      <c r="P5" s="1091"/>
      <c r="Q5" s="1091"/>
      <c r="R5" s="1091"/>
      <c r="S5" s="1091"/>
      <c r="T5" s="1091"/>
      <c r="U5" s="1091"/>
      <c r="V5" s="1091"/>
      <c r="W5" s="1091"/>
      <c r="X5" s="1091"/>
      <c r="Y5" s="1091"/>
      <c r="Z5" s="1091"/>
      <c r="AA5" s="1091"/>
      <c r="AB5" s="1091"/>
      <c r="AC5" s="1091"/>
      <c r="AD5" s="1091"/>
      <c r="AE5" s="1091"/>
    </row>
    <row r="6" spans="1:31" ht="15.75" customHeight="1" x14ac:dyDescent="0.15">
      <c r="A6" s="85"/>
      <c r="B6" s="870" t="s">
        <v>145</v>
      </c>
      <c r="C6" s="870"/>
      <c r="D6" s="870"/>
      <c r="E6" s="870"/>
      <c r="F6" s="870"/>
      <c r="G6" s="870"/>
      <c r="H6" s="65"/>
      <c r="I6" s="926" t="s">
        <v>727</v>
      </c>
      <c r="J6" s="927"/>
      <c r="K6" s="930"/>
      <c r="L6" s="77"/>
      <c r="M6" s="126"/>
      <c r="N6" s="848" t="s">
        <v>144</v>
      </c>
      <c r="O6" s="848"/>
      <c r="P6" s="848"/>
      <c r="Q6" s="848"/>
      <c r="R6" s="848"/>
      <c r="S6" s="848"/>
      <c r="T6" s="848"/>
      <c r="U6" s="848"/>
      <c r="V6" s="848"/>
      <c r="W6" s="848"/>
      <c r="X6" s="848"/>
      <c r="Y6" s="848"/>
      <c r="Z6" s="848"/>
      <c r="AA6" s="848"/>
      <c r="AB6" s="848"/>
      <c r="AC6" s="848"/>
      <c r="AD6" s="126"/>
      <c r="AE6" s="52"/>
    </row>
    <row r="7" spans="1:31" ht="15.75" customHeight="1" x14ac:dyDescent="0.15">
      <c r="A7" s="95"/>
      <c r="B7" s="871"/>
      <c r="C7" s="871"/>
      <c r="D7" s="871"/>
      <c r="E7" s="871"/>
      <c r="F7" s="871"/>
      <c r="G7" s="871"/>
      <c r="H7" s="72"/>
      <c r="I7" s="945"/>
      <c r="J7" s="858"/>
      <c r="K7" s="946"/>
      <c r="L7" s="735" t="s">
        <v>143</v>
      </c>
      <c r="M7" s="802"/>
      <c r="N7" s="802"/>
      <c r="O7" s="736"/>
      <c r="P7" s="735" t="s">
        <v>728</v>
      </c>
      <c r="Q7" s="802"/>
      <c r="R7" s="802"/>
      <c r="S7" s="736"/>
      <c r="T7" s="735" t="s">
        <v>142</v>
      </c>
      <c r="U7" s="802"/>
      <c r="V7" s="802"/>
      <c r="W7" s="736"/>
      <c r="X7" s="735" t="s">
        <v>141</v>
      </c>
      <c r="Y7" s="802"/>
      <c r="Z7" s="802"/>
      <c r="AA7" s="736"/>
      <c r="AB7" s="735" t="s">
        <v>729</v>
      </c>
      <c r="AC7" s="802"/>
      <c r="AD7" s="802"/>
      <c r="AE7" s="736"/>
    </row>
    <row r="8" spans="1:31" ht="13.5" customHeight="1" x14ac:dyDescent="0.15">
      <c r="A8" s="1104" t="s">
        <v>140</v>
      </c>
      <c r="B8" s="1105"/>
      <c r="C8" s="1105"/>
      <c r="D8" s="870"/>
      <c r="F8" s="67"/>
      <c r="G8" s="67"/>
      <c r="H8" s="65"/>
      <c r="I8" s="1095"/>
      <c r="J8" s="1096"/>
      <c r="K8" s="1097"/>
      <c r="L8" s="1095"/>
      <c r="M8" s="1096"/>
      <c r="N8" s="1096"/>
      <c r="O8" s="1097"/>
      <c r="P8" s="1113"/>
      <c r="Q8" s="1114"/>
      <c r="R8" s="1114"/>
      <c r="S8" s="1115"/>
      <c r="T8" s="1095"/>
      <c r="U8" s="1096"/>
      <c r="V8" s="1096"/>
      <c r="W8" s="1097"/>
      <c r="X8" s="1095"/>
      <c r="Y8" s="1096"/>
      <c r="Z8" s="1096"/>
      <c r="AA8" s="1097"/>
      <c r="AB8" s="1095"/>
      <c r="AC8" s="1096"/>
      <c r="AD8" s="1096"/>
      <c r="AE8" s="1097"/>
    </row>
    <row r="9" spans="1:31" ht="15" customHeight="1" x14ac:dyDescent="0.15">
      <c r="A9" s="1108">
        <f>'1'!U12</f>
        <v>0</v>
      </c>
      <c r="B9" s="1109"/>
      <c r="C9" s="1109"/>
      <c r="D9" s="1109"/>
      <c r="E9" s="1109"/>
      <c r="F9" s="1109"/>
      <c r="G9" s="1109"/>
      <c r="H9" s="1110"/>
      <c r="I9" s="1098"/>
      <c r="J9" s="1099"/>
      <c r="K9" s="1100"/>
      <c r="L9" s="1098"/>
      <c r="M9" s="1099"/>
      <c r="N9" s="1099"/>
      <c r="O9" s="1100"/>
      <c r="P9" s="1116"/>
      <c r="Q9" s="1117"/>
      <c r="R9" s="1117"/>
      <c r="S9" s="1118"/>
      <c r="T9" s="1098"/>
      <c r="U9" s="1099"/>
      <c r="V9" s="1099"/>
      <c r="W9" s="1100"/>
      <c r="X9" s="1098"/>
      <c r="Y9" s="1099"/>
      <c r="Z9" s="1099"/>
      <c r="AA9" s="1100"/>
      <c r="AB9" s="1098"/>
      <c r="AC9" s="1099"/>
      <c r="AD9" s="1099"/>
      <c r="AE9" s="1100"/>
    </row>
    <row r="10" spans="1:31" ht="15" customHeight="1" x14ac:dyDescent="0.15">
      <c r="A10" s="1108"/>
      <c r="B10" s="1109"/>
      <c r="C10" s="1109"/>
      <c r="D10" s="1109"/>
      <c r="E10" s="1109"/>
      <c r="F10" s="1109"/>
      <c r="G10" s="1109"/>
      <c r="H10" s="1110"/>
      <c r="I10" s="1098"/>
      <c r="J10" s="1099"/>
      <c r="K10" s="1100"/>
      <c r="L10" s="1098"/>
      <c r="M10" s="1099"/>
      <c r="N10" s="1099"/>
      <c r="O10" s="1100"/>
      <c r="P10" s="1116"/>
      <c r="Q10" s="1117"/>
      <c r="R10" s="1117"/>
      <c r="S10" s="1118"/>
      <c r="T10" s="1098"/>
      <c r="U10" s="1099"/>
      <c r="V10" s="1099"/>
      <c r="W10" s="1100"/>
      <c r="X10" s="1098"/>
      <c r="Y10" s="1099"/>
      <c r="Z10" s="1099"/>
      <c r="AA10" s="1100"/>
      <c r="AB10" s="1098"/>
      <c r="AC10" s="1099"/>
      <c r="AD10" s="1099"/>
      <c r="AE10" s="1100"/>
    </row>
    <row r="11" spans="1:31" ht="13.5" customHeight="1" x14ac:dyDescent="0.15">
      <c r="A11" s="1106" t="s">
        <v>139</v>
      </c>
      <c r="B11" s="1107"/>
      <c r="C11" s="1107"/>
      <c r="D11" s="878"/>
      <c r="H11" s="87"/>
      <c r="I11" s="1098"/>
      <c r="J11" s="1099"/>
      <c r="K11" s="1100"/>
      <c r="L11" s="1098"/>
      <c r="M11" s="1099"/>
      <c r="N11" s="1099"/>
      <c r="O11" s="1100"/>
      <c r="P11" s="1116"/>
      <c r="Q11" s="1117"/>
      <c r="R11" s="1117"/>
      <c r="S11" s="1118"/>
      <c r="T11" s="1098"/>
      <c r="U11" s="1099"/>
      <c r="V11" s="1099"/>
      <c r="W11" s="1100"/>
      <c r="X11" s="1098"/>
      <c r="Y11" s="1099"/>
      <c r="Z11" s="1099"/>
      <c r="AA11" s="1100"/>
      <c r="AB11" s="1098"/>
      <c r="AC11" s="1099"/>
      <c r="AD11" s="1099"/>
      <c r="AE11" s="1100"/>
    </row>
    <row r="12" spans="1:31" ht="15" customHeight="1" x14ac:dyDescent="0.15">
      <c r="A12" s="1111"/>
      <c r="B12" s="884"/>
      <c r="C12" s="884"/>
      <c r="D12" s="884"/>
      <c r="E12" s="884"/>
      <c r="F12" s="884"/>
      <c r="G12" s="884"/>
      <c r="H12" s="1112"/>
      <c r="I12" s="1098"/>
      <c r="J12" s="1099"/>
      <c r="K12" s="1100"/>
      <c r="L12" s="1098"/>
      <c r="M12" s="1099"/>
      <c r="N12" s="1099"/>
      <c r="O12" s="1100"/>
      <c r="P12" s="1116"/>
      <c r="Q12" s="1117"/>
      <c r="R12" s="1117"/>
      <c r="S12" s="1118"/>
      <c r="T12" s="1098"/>
      <c r="U12" s="1099"/>
      <c r="V12" s="1099"/>
      <c r="W12" s="1100"/>
      <c r="X12" s="1098"/>
      <c r="Y12" s="1099"/>
      <c r="Z12" s="1099"/>
      <c r="AA12" s="1100"/>
      <c r="AB12" s="1098"/>
      <c r="AC12" s="1099"/>
      <c r="AD12" s="1099"/>
      <c r="AE12" s="1100"/>
    </row>
    <row r="13" spans="1:31" ht="15" customHeight="1" x14ac:dyDescent="0.15">
      <c r="A13" s="1092" t="s">
        <v>399</v>
      </c>
      <c r="B13" s="1093"/>
      <c r="C13" s="1093"/>
      <c r="D13" s="1093"/>
      <c r="E13" s="1093"/>
      <c r="F13" s="1093"/>
      <c r="G13" s="1093"/>
      <c r="H13" s="1094"/>
      <c r="I13" s="1101"/>
      <c r="J13" s="1102"/>
      <c r="K13" s="1103"/>
      <c r="L13" s="1101"/>
      <c r="M13" s="1102"/>
      <c r="N13" s="1102"/>
      <c r="O13" s="1103"/>
      <c r="P13" s="1119"/>
      <c r="Q13" s="1120"/>
      <c r="R13" s="1120"/>
      <c r="S13" s="1121"/>
      <c r="T13" s="1101"/>
      <c r="U13" s="1102"/>
      <c r="V13" s="1102"/>
      <c r="W13" s="1103"/>
      <c r="X13" s="1101"/>
      <c r="Y13" s="1102"/>
      <c r="Z13" s="1102"/>
      <c r="AA13" s="1103"/>
      <c r="AB13" s="1101"/>
      <c r="AC13" s="1102"/>
      <c r="AD13" s="1102"/>
      <c r="AE13" s="1103"/>
    </row>
    <row r="14" spans="1:31" ht="13.5" customHeight="1" x14ac:dyDescent="0.15">
      <c r="A14" s="1104" t="s">
        <v>140</v>
      </c>
      <c r="B14" s="1105"/>
      <c r="C14" s="1105"/>
      <c r="D14" s="870"/>
      <c r="F14" s="67"/>
      <c r="G14" s="67"/>
      <c r="H14" s="65"/>
      <c r="I14" s="1095"/>
      <c r="J14" s="1096"/>
      <c r="K14" s="1097"/>
      <c r="L14" s="1095"/>
      <c r="M14" s="1096"/>
      <c r="N14" s="1096"/>
      <c r="O14" s="1097"/>
      <c r="P14" s="1113"/>
      <c r="Q14" s="1114"/>
      <c r="R14" s="1114"/>
      <c r="S14" s="1115"/>
      <c r="T14" s="1095"/>
      <c r="U14" s="1096"/>
      <c r="V14" s="1096"/>
      <c r="W14" s="1097"/>
      <c r="X14" s="1095"/>
      <c r="Y14" s="1096"/>
      <c r="Z14" s="1096"/>
      <c r="AA14" s="1097"/>
      <c r="AB14" s="1095"/>
      <c r="AC14" s="1096"/>
      <c r="AD14" s="1096"/>
      <c r="AE14" s="1097"/>
    </row>
    <row r="15" spans="1:31" ht="15" customHeight="1" x14ac:dyDescent="0.15">
      <c r="A15" s="918"/>
      <c r="B15" s="919"/>
      <c r="C15" s="919"/>
      <c r="D15" s="919"/>
      <c r="E15" s="919"/>
      <c r="F15" s="919"/>
      <c r="G15" s="919"/>
      <c r="H15" s="920"/>
      <c r="I15" s="1098"/>
      <c r="J15" s="1099"/>
      <c r="K15" s="1100"/>
      <c r="L15" s="1098"/>
      <c r="M15" s="1099"/>
      <c r="N15" s="1099"/>
      <c r="O15" s="1100"/>
      <c r="P15" s="1116"/>
      <c r="Q15" s="1117"/>
      <c r="R15" s="1117"/>
      <c r="S15" s="1118"/>
      <c r="T15" s="1098"/>
      <c r="U15" s="1099"/>
      <c r="V15" s="1099"/>
      <c r="W15" s="1100"/>
      <c r="X15" s="1098"/>
      <c r="Y15" s="1099"/>
      <c r="Z15" s="1099"/>
      <c r="AA15" s="1100"/>
      <c r="AB15" s="1098"/>
      <c r="AC15" s="1099"/>
      <c r="AD15" s="1099"/>
      <c r="AE15" s="1100"/>
    </row>
    <row r="16" spans="1:31" ht="15" customHeight="1" x14ac:dyDescent="0.15">
      <c r="A16" s="918"/>
      <c r="B16" s="919"/>
      <c r="C16" s="919"/>
      <c r="D16" s="919"/>
      <c r="E16" s="919"/>
      <c r="F16" s="919"/>
      <c r="G16" s="919"/>
      <c r="H16" s="920"/>
      <c r="I16" s="1098"/>
      <c r="J16" s="1099"/>
      <c r="K16" s="1100"/>
      <c r="L16" s="1098"/>
      <c r="M16" s="1099"/>
      <c r="N16" s="1099"/>
      <c r="O16" s="1100"/>
      <c r="P16" s="1116"/>
      <c r="Q16" s="1117"/>
      <c r="R16" s="1117"/>
      <c r="S16" s="1118"/>
      <c r="T16" s="1098"/>
      <c r="U16" s="1099"/>
      <c r="V16" s="1099"/>
      <c r="W16" s="1100"/>
      <c r="X16" s="1098"/>
      <c r="Y16" s="1099"/>
      <c r="Z16" s="1099"/>
      <c r="AA16" s="1100"/>
      <c r="AB16" s="1098"/>
      <c r="AC16" s="1099"/>
      <c r="AD16" s="1099"/>
      <c r="AE16" s="1100"/>
    </row>
    <row r="17" spans="1:31" ht="13.5" customHeight="1" x14ac:dyDescent="0.15">
      <c r="A17" s="1106" t="s">
        <v>139</v>
      </c>
      <c r="B17" s="1107"/>
      <c r="C17" s="1107"/>
      <c r="D17" s="878"/>
      <c r="H17" s="87"/>
      <c r="I17" s="1098"/>
      <c r="J17" s="1099"/>
      <c r="K17" s="1100"/>
      <c r="L17" s="1098"/>
      <c r="M17" s="1099"/>
      <c r="N17" s="1099"/>
      <c r="O17" s="1100"/>
      <c r="P17" s="1116"/>
      <c r="Q17" s="1117"/>
      <c r="R17" s="1117"/>
      <c r="S17" s="1118"/>
      <c r="T17" s="1098"/>
      <c r="U17" s="1099"/>
      <c r="V17" s="1099"/>
      <c r="W17" s="1100"/>
      <c r="X17" s="1098"/>
      <c r="Y17" s="1099"/>
      <c r="Z17" s="1099"/>
      <c r="AA17" s="1100"/>
      <c r="AB17" s="1098"/>
      <c r="AC17" s="1099"/>
      <c r="AD17" s="1099"/>
      <c r="AE17" s="1100"/>
    </row>
    <row r="18" spans="1:31" ht="15" customHeight="1" x14ac:dyDescent="0.15">
      <c r="A18" s="1111"/>
      <c r="B18" s="884"/>
      <c r="C18" s="884"/>
      <c r="D18" s="884"/>
      <c r="E18" s="884"/>
      <c r="F18" s="884"/>
      <c r="G18" s="884"/>
      <c r="H18" s="1112"/>
      <c r="I18" s="1098"/>
      <c r="J18" s="1099"/>
      <c r="K18" s="1100"/>
      <c r="L18" s="1098"/>
      <c r="M18" s="1099"/>
      <c r="N18" s="1099"/>
      <c r="O18" s="1100"/>
      <c r="P18" s="1116"/>
      <c r="Q18" s="1117"/>
      <c r="R18" s="1117"/>
      <c r="S18" s="1118"/>
      <c r="T18" s="1098"/>
      <c r="U18" s="1099"/>
      <c r="V18" s="1099"/>
      <c r="W18" s="1100"/>
      <c r="X18" s="1098"/>
      <c r="Y18" s="1099"/>
      <c r="Z18" s="1099"/>
      <c r="AA18" s="1100"/>
      <c r="AB18" s="1098"/>
      <c r="AC18" s="1099"/>
      <c r="AD18" s="1099"/>
      <c r="AE18" s="1100"/>
    </row>
    <row r="19" spans="1:31" ht="15" customHeight="1" x14ac:dyDescent="0.15">
      <c r="A19" s="1092" t="s">
        <v>399</v>
      </c>
      <c r="B19" s="1093"/>
      <c r="C19" s="1093"/>
      <c r="D19" s="1093"/>
      <c r="E19" s="1093"/>
      <c r="F19" s="1093"/>
      <c r="G19" s="1093"/>
      <c r="H19" s="1094"/>
      <c r="I19" s="1101"/>
      <c r="J19" s="1102"/>
      <c r="K19" s="1103"/>
      <c r="L19" s="1101"/>
      <c r="M19" s="1102"/>
      <c r="N19" s="1102"/>
      <c r="O19" s="1103"/>
      <c r="P19" s="1119"/>
      <c r="Q19" s="1120"/>
      <c r="R19" s="1120"/>
      <c r="S19" s="1121"/>
      <c r="T19" s="1101"/>
      <c r="U19" s="1102"/>
      <c r="V19" s="1102"/>
      <c r="W19" s="1103"/>
      <c r="X19" s="1101"/>
      <c r="Y19" s="1102"/>
      <c r="Z19" s="1102"/>
      <c r="AA19" s="1103"/>
      <c r="AB19" s="1101"/>
      <c r="AC19" s="1102"/>
      <c r="AD19" s="1102"/>
      <c r="AE19" s="1103"/>
    </row>
    <row r="20" spans="1:31" ht="13.5" customHeight="1" x14ac:dyDescent="0.15">
      <c r="A20" s="1104" t="s">
        <v>140</v>
      </c>
      <c r="B20" s="1105"/>
      <c r="C20" s="1105"/>
      <c r="D20" s="870"/>
      <c r="F20" s="67"/>
      <c r="G20" s="67"/>
      <c r="H20" s="65"/>
      <c r="I20" s="1095"/>
      <c r="J20" s="1096"/>
      <c r="K20" s="1097"/>
      <c r="L20" s="1095"/>
      <c r="M20" s="1096"/>
      <c r="N20" s="1096"/>
      <c r="O20" s="1097"/>
      <c r="P20" s="1113"/>
      <c r="Q20" s="1114"/>
      <c r="R20" s="1114"/>
      <c r="S20" s="1115"/>
      <c r="T20" s="1095"/>
      <c r="U20" s="1096"/>
      <c r="V20" s="1096"/>
      <c r="W20" s="1097"/>
      <c r="X20" s="1095"/>
      <c r="Y20" s="1096"/>
      <c r="Z20" s="1096"/>
      <c r="AA20" s="1097"/>
      <c r="AB20" s="1095"/>
      <c r="AC20" s="1096"/>
      <c r="AD20" s="1096"/>
      <c r="AE20" s="1097"/>
    </row>
    <row r="21" spans="1:31" ht="15" customHeight="1" x14ac:dyDescent="0.15">
      <c r="A21" s="918"/>
      <c r="B21" s="919"/>
      <c r="C21" s="919"/>
      <c r="D21" s="919"/>
      <c r="E21" s="919"/>
      <c r="F21" s="919"/>
      <c r="G21" s="919"/>
      <c r="H21" s="920"/>
      <c r="I21" s="1098"/>
      <c r="J21" s="1099"/>
      <c r="K21" s="1100"/>
      <c r="L21" s="1098"/>
      <c r="M21" s="1099"/>
      <c r="N21" s="1099"/>
      <c r="O21" s="1100"/>
      <c r="P21" s="1116"/>
      <c r="Q21" s="1117"/>
      <c r="R21" s="1117"/>
      <c r="S21" s="1118"/>
      <c r="T21" s="1098"/>
      <c r="U21" s="1099"/>
      <c r="V21" s="1099"/>
      <c r="W21" s="1100"/>
      <c r="X21" s="1098"/>
      <c r="Y21" s="1099"/>
      <c r="Z21" s="1099"/>
      <c r="AA21" s="1100"/>
      <c r="AB21" s="1098"/>
      <c r="AC21" s="1099"/>
      <c r="AD21" s="1099"/>
      <c r="AE21" s="1100"/>
    </row>
    <row r="22" spans="1:31" ht="15" customHeight="1" x14ac:dyDescent="0.15">
      <c r="A22" s="918"/>
      <c r="B22" s="919"/>
      <c r="C22" s="919"/>
      <c r="D22" s="919"/>
      <c r="E22" s="919"/>
      <c r="F22" s="919"/>
      <c r="G22" s="919"/>
      <c r="H22" s="920"/>
      <c r="I22" s="1098"/>
      <c r="J22" s="1099"/>
      <c r="K22" s="1100"/>
      <c r="L22" s="1098"/>
      <c r="M22" s="1099"/>
      <c r="N22" s="1099"/>
      <c r="O22" s="1100"/>
      <c r="P22" s="1116"/>
      <c r="Q22" s="1117"/>
      <c r="R22" s="1117"/>
      <c r="S22" s="1118"/>
      <c r="T22" s="1098"/>
      <c r="U22" s="1099"/>
      <c r="V22" s="1099"/>
      <c r="W22" s="1100"/>
      <c r="X22" s="1098"/>
      <c r="Y22" s="1099"/>
      <c r="Z22" s="1099"/>
      <c r="AA22" s="1100"/>
      <c r="AB22" s="1098"/>
      <c r="AC22" s="1099"/>
      <c r="AD22" s="1099"/>
      <c r="AE22" s="1100"/>
    </row>
    <row r="23" spans="1:31" ht="13.5" customHeight="1" x14ac:dyDescent="0.15">
      <c r="A23" s="1106" t="s">
        <v>139</v>
      </c>
      <c r="B23" s="1107"/>
      <c r="C23" s="1107"/>
      <c r="D23" s="878"/>
      <c r="H23" s="87"/>
      <c r="I23" s="1098"/>
      <c r="J23" s="1099"/>
      <c r="K23" s="1100"/>
      <c r="L23" s="1098"/>
      <c r="M23" s="1099"/>
      <c r="N23" s="1099"/>
      <c r="O23" s="1100"/>
      <c r="P23" s="1116"/>
      <c r="Q23" s="1117"/>
      <c r="R23" s="1117"/>
      <c r="S23" s="1118"/>
      <c r="T23" s="1098"/>
      <c r="U23" s="1099"/>
      <c r="V23" s="1099"/>
      <c r="W23" s="1100"/>
      <c r="X23" s="1098"/>
      <c r="Y23" s="1099"/>
      <c r="Z23" s="1099"/>
      <c r="AA23" s="1100"/>
      <c r="AB23" s="1098"/>
      <c r="AC23" s="1099"/>
      <c r="AD23" s="1099"/>
      <c r="AE23" s="1100"/>
    </row>
    <row r="24" spans="1:31" ht="15" customHeight="1" x14ac:dyDescent="0.15">
      <c r="A24" s="1111"/>
      <c r="B24" s="884"/>
      <c r="C24" s="884"/>
      <c r="D24" s="884"/>
      <c r="E24" s="884"/>
      <c r="F24" s="884"/>
      <c r="G24" s="884"/>
      <c r="H24" s="1112"/>
      <c r="I24" s="1098"/>
      <c r="J24" s="1099"/>
      <c r="K24" s="1100"/>
      <c r="L24" s="1098"/>
      <c r="M24" s="1099"/>
      <c r="N24" s="1099"/>
      <c r="O24" s="1100"/>
      <c r="P24" s="1116"/>
      <c r="Q24" s="1117"/>
      <c r="R24" s="1117"/>
      <c r="S24" s="1118"/>
      <c r="T24" s="1098"/>
      <c r="U24" s="1099"/>
      <c r="V24" s="1099"/>
      <c r="W24" s="1100"/>
      <c r="X24" s="1098"/>
      <c r="Y24" s="1099"/>
      <c r="Z24" s="1099"/>
      <c r="AA24" s="1100"/>
      <c r="AB24" s="1098"/>
      <c r="AC24" s="1099"/>
      <c r="AD24" s="1099"/>
      <c r="AE24" s="1100"/>
    </row>
    <row r="25" spans="1:31" ht="15" customHeight="1" x14ac:dyDescent="0.15">
      <c r="A25" s="1092" t="s">
        <v>399</v>
      </c>
      <c r="B25" s="1093"/>
      <c r="C25" s="1093"/>
      <c r="D25" s="1093"/>
      <c r="E25" s="1093"/>
      <c r="F25" s="1093"/>
      <c r="G25" s="1093"/>
      <c r="H25" s="1094"/>
      <c r="I25" s="1101"/>
      <c r="J25" s="1102"/>
      <c r="K25" s="1103"/>
      <c r="L25" s="1101"/>
      <c r="M25" s="1102"/>
      <c r="N25" s="1102"/>
      <c r="O25" s="1103"/>
      <c r="P25" s="1119"/>
      <c r="Q25" s="1120"/>
      <c r="R25" s="1120"/>
      <c r="S25" s="1121"/>
      <c r="T25" s="1101"/>
      <c r="U25" s="1102"/>
      <c r="V25" s="1102"/>
      <c r="W25" s="1103"/>
      <c r="X25" s="1101"/>
      <c r="Y25" s="1102"/>
      <c r="Z25" s="1102"/>
      <c r="AA25" s="1103"/>
      <c r="AB25" s="1101"/>
      <c r="AC25" s="1102"/>
      <c r="AD25" s="1102"/>
      <c r="AE25" s="1103"/>
    </row>
    <row r="26" spans="1:31" ht="17.25" customHeight="1" x14ac:dyDescent="0.15">
      <c r="A26" s="1104" t="s">
        <v>140</v>
      </c>
      <c r="B26" s="1105"/>
      <c r="C26" s="1105"/>
      <c r="D26" s="870"/>
      <c r="F26" s="67"/>
      <c r="G26" s="67"/>
      <c r="H26" s="65"/>
      <c r="I26" s="1095"/>
      <c r="J26" s="1096"/>
      <c r="K26" s="1097"/>
      <c r="L26" s="1095"/>
      <c r="M26" s="1096"/>
      <c r="N26" s="1096"/>
      <c r="O26" s="1097"/>
      <c r="P26" s="1113"/>
      <c r="Q26" s="1114"/>
      <c r="R26" s="1114"/>
      <c r="S26" s="1115"/>
      <c r="T26" s="1095"/>
      <c r="U26" s="1096"/>
      <c r="V26" s="1096"/>
      <c r="W26" s="1097"/>
      <c r="X26" s="1095"/>
      <c r="Y26" s="1096"/>
      <c r="Z26" s="1096"/>
      <c r="AA26" s="1097"/>
      <c r="AB26" s="1095"/>
      <c r="AC26" s="1096"/>
      <c r="AD26" s="1096"/>
      <c r="AE26" s="1097"/>
    </row>
    <row r="27" spans="1:31" ht="15" customHeight="1" x14ac:dyDescent="0.15">
      <c r="A27" s="918"/>
      <c r="B27" s="919"/>
      <c r="C27" s="919"/>
      <c r="D27" s="919"/>
      <c r="E27" s="919"/>
      <c r="F27" s="919"/>
      <c r="G27" s="919"/>
      <c r="H27" s="920"/>
      <c r="I27" s="1098"/>
      <c r="J27" s="1099"/>
      <c r="K27" s="1100"/>
      <c r="L27" s="1098"/>
      <c r="M27" s="1099"/>
      <c r="N27" s="1099"/>
      <c r="O27" s="1100"/>
      <c r="P27" s="1116"/>
      <c r="Q27" s="1117"/>
      <c r="R27" s="1117"/>
      <c r="S27" s="1118"/>
      <c r="T27" s="1098"/>
      <c r="U27" s="1099"/>
      <c r="V27" s="1099"/>
      <c r="W27" s="1100"/>
      <c r="X27" s="1098"/>
      <c r="Y27" s="1099"/>
      <c r="Z27" s="1099"/>
      <c r="AA27" s="1100"/>
      <c r="AB27" s="1098"/>
      <c r="AC27" s="1099"/>
      <c r="AD27" s="1099"/>
      <c r="AE27" s="1100"/>
    </row>
    <row r="28" spans="1:31" ht="15" customHeight="1" x14ac:dyDescent="0.15">
      <c r="A28" s="918"/>
      <c r="B28" s="919"/>
      <c r="C28" s="919"/>
      <c r="D28" s="919"/>
      <c r="E28" s="919"/>
      <c r="F28" s="919"/>
      <c r="G28" s="919"/>
      <c r="H28" s="920"/>
      <c r="I28" s="1098"/>
      <c r="J28" s="1099"/>
      <c r="K28" s="1100"/>
      <c r="L28" s="1098"/>
      <c r="M28" s="1099"/>
      <c r="N28" s="1099"/>
      <c r="O28" s="1100"/>
      <c r="P28" s="1116"/>
      <c r="Q28" s="1117"/>
      <c r="R28" s="1117"/>
      <c r="S28" s="1118"/>
      <c r="T28" s="1098"/>
      <c r="U28" s="1099"/>
      <c r="V28" s="1099"/>
      <c r="W28" s="1100"/>
      <c r="X28" s="1098"/>
      <c r="Y28" s="1099"/>
      <c r="Z28" s="1099"/>
      <c r="AA28" s="1100"/>
      <c r="AB28" s="1098"/>
      <c r="AC28" s="1099"/>
      <c r="AD28" s="1099"/>
      <c r="AE28" s="1100"/>
    </row>
    <row r="29" spans="1:31" ht="17.25" customHeight="1" x14ac:dyDescent="0.15">
      <c r="A29" s="1106" t="s">
        <v>139</v>
      </c>
      <c r="B29" s="1107"/>
      <c r="C29" s="1107"/>
      <c r="D29" s="878"/>
      <c r="H29" s="87"/>
      <c r="I29" s="1098"/>
      <c r="J29" s="1099"/>
      <c r="K29" s="1100"/>
      <c r="L29" s="1098"/>
      <c r="M29" s="1099"/>
      <c r="N29" s="1099"/>
      <c r="O29" s="1100"/>
      <c r="P29" s="1116"/>
      <c r="Q29" s="1117"/>
      <c r="R29" s="1117"/>
      <c r="S29" s="1118"/>
      <c r="T29" s="1098"/>
      <c r="U29" s="1099"/>
      <c r="V29" s="1099"/>
      <c r="W29" s="1100"/>
      <c r="X29" s="1098"/>
      <c r="Y29" s="1099"/>
      <c r="Z29" s="1099"/>
      <c r="AA29" s="1100"/>
      <c r="AB29" s="1098"/>
      <c r="AC29" s="1099"/>
      <c r="AD29" s="1099"/>
      <c r="AE29" s="1100"/>
    </row>
    <row r="30" spans="1:31" ht="15" customHeight="1" x14ac:dyDescent="0.15">
      <c r="A30" s="1111"/>
      <c r="B30" s="884"/>
      <c r="C30" s="884"/>
      <c r="D30" s="884"/>
      <c r="E30" s="884"/>
      <c r="F30" s="884"/>
      <c r="G30" s="884"/>
      <c r="H30" s="1112"/>
      <c r="I30" s="1098"/>
      <c r="J30" s="1099"/>
      <c r="K30" s="1100"/>
      <c r="L30" s="1098"/>
      <c r="M30" s="1099"/>
      <c r="N30" s="1099"/>
      <c r="O30" s="1100"/>
      <c r="P30" s="1116"/>
      <c r="Q30" s="1117"/>
      <c r="R30" s="1117"/>
      <c r="S30" s="1118"/>
      <c r="T30" s="1098"/>
      <c r="U30" s="1099"/>
      <c r="V30" s="1099"/>
      <c r="W30" s="1100"/>
      <c r="X30" s="1098"/>
      <c r="Y30" s="1099"/>
      <c r="Z30" s="1099"/>
      <c r="AA30" s="1100"/>
      <c r="AB30" s="1098"/>
      <c r="AC30" s="1099"/>
      <c r="AD30" s="1099"/>
      <c r="AE30" s="1100"/>
    </row>
    <row r="31" spans="1:31" ht="15" customHeight="1" x14ac:dyDescent="0.15">
      <c r="A31" s="1092" t="s">
        <v>399</v>
      </c>
      <c r="B31" s="1093"/>
      <c r="C31" s="1093"/>
      <c r="D31" s="1093"/>
      <c r="E31" s="1093"/>
      <c r="F31" s="1093"/>
      <c r="G31" s="1093"/>
      <c r="H31" s="1094"/>
      <c r="I31" s="1101"/>
      <c r="J31" s="1102"/>
      <c r="K31" s="1103"/>
      <c r="L31" s="1101"/>
      <c r="M31" s="1102"/>
      <c r="N31" s="1102"/>
      <c r="O31" s="1103"/>
      <c r="P31" s="1119"/>
      <c r="Q31" s="1120"/>
      <c r="R31" s="1120"/>
      <c r="S31" s="1121"/>
      <c r="T31" s="1101"/>
      <c r="U31" s="1102"/>
      <c r="V31" s="1102"/>
      <c r="W31" s="1103"/>
      <c r="X31" s="1101"/>
      <c r="Y31" s="1102"/>
      <c r="Z31" s="1102"/>
      <c r="AA31" s="1103"/>
      <c r="AB31" s="1101"/>
      <c r="AC31" s="1102"/>
      <c r="AD31" s="1102"/>
      <c r="AE31" s="1103"/>
    </row>
    <row r="32" spans="1:31" ht="15" customHeight="1" x14ac:dyDescent="0.15">
      <c r="A32" s="1104" t="s">
        <v>140</v>
      </c>
      <c r="B32" s="1105"/>
      <c r="C32" s="1105"/>
      <c r="D32" s="870"/>
      <c r="F32" s="67"/>
      <c r="G32" s="67"/>
      <c r="H32" s="65"/>
      <c r="I32" s="1095"/>
      <c r="J32" s="1096"/>
      <c r="K32" s="1097"/>
      <c r="L32" s="1095"/>
      <c r="M32" s="1096"/>
      <c r="N32" s="1096"/>
      <c r="O32" s="1097"/>
      <c r="P32" s="1113"/>
      <c r="Q32" s="1114"/>
      <c r="R32" s="1114"/>
      <c r="S32" s="1115"/>
      <c r="T32" s="1095"/>
      <c r="U32" s="1096"/>
      <c r="V32" s="1096"/>
      <c r="W32" s="1097"/>
      <c r="X32" s="1095"/>
      <c r="Y32" s="1096"/>
      <c r="Z32" s="1096"/>
      <c r="AA32" s="1097"/>
      <c r="AB32" s="1095"/>
      <c r="AC32" s="1096"/>
      <c r="AD32" s="1096"/>
      <c r="AE32" s="1097"/>
    </row>
    <row r="33" spans="1:31" ht="15" customHeight="1" x14ac:dyDescent="0.15">
      <c r="A33" s="918"/>
      <c r="B33" s="919"/>
      <c r="C33" s="919"/>
      <c r="D33" s="919"/>
      <c r="E33" s="919"/>
      <c r="F33" s="919"/>
      <c r="G33" s="919"/>
      <c r="H33" s="920"/>
      <c r="I33" s="1098"/>
      <c r="J33" s="1099"/>
      <c r="K33" s="1100"/>
      <c r="L33" s="1098"/>
      <c r="M33" s="1099"/>
      <c r="N33" s="1099"/>
      <c r="O33" s="1100"/>
      <c r="P33" s="1116"/>
      <c r="Q33" s="1117"/>
      <c r="R33" s="1117"/>
      <c r="S33" s="1118"/>
      <c r="T33" s="1098"/>
      <c r="U33" s="1099"/>
      <c r="V33" s="1099"/>
      <c r="W33" s="1100"/>
      <c r="X33" s="1098"/>
      <c r="Y33" s="1099"/>
      <c r="Z33" s="1099"/>
      <c r="AA33" s="1100"/>
      <c r="AB33" s="1098"/>
      <c r="AC33" s="1099"/>
      <c r="AD33" s="1099"/>
      <c r="AE33" s="1100"/>
    </row>
    <row r="34" spans="1:31" ht="15" customHeight="1" x14ac:dyDescent="0.15">
      <c r="A34" s="918"/>
      <c r="B34" s="919"/>
      <c r="C34" s="919"/>
      <c r="D34" s="919"/>
      <c r="E34" s="919"/>
      <c r="F34" s="919"/>
      <c r="G34" s="919"/>
      <c r="H34" s="920"/>
      <c r="I34" s="1098"/>
      <c r="J34" s="1099"/>
      <c r="K34" s="1100"/>
      <c r="L34" s="1098"/>
      <c r="M34" s="1099"/>
      <c r="N34" s="1099"/>
      <c r="O34" s="1100"/>
      <c r="P34" s="1116"/>
      <c r="Q34" s="1117"/>
      <c r="R34" s="1117"/>
      <c r="S34" s="1118"/>
      <c r="T34" s="1098"/>
      <c r="U34" s="1099"/>
      <c r="V34" s="1099"/>
      <c r="W34" s="1100"/>
      <c r="X34" s="1098"/>
      <c r="Y34" s="1099"/>
      <c r="Z34" s="1099"/>
      <c r="AA34" s="1100"/>
      <c r="AB34" s="1098"/>
      <c r="AC34" s="1099"/>
      <c r="AD34" s="1099"/>
      <c r="AE34" s="1100"/>
    </row>
    <row r="35" spans="1:31" ht="15" customHeight="1" x14ac:dyDescent="0.15">
      <c r="A35" s="1106" t="s">
        <v>139</v>
      </c>
      <c r="B35" s="1107"/>
      <c r="C35" s="1107"/>
      <c r="D35" s="878"/>
      <c r="H35" s="87"/>
      <c r="I35" s="1098"/>
      <c r="J35" s="1099"/>
      <c r="K35" s="1100"/>
      <c r="L35" s="1098"/>
      <c r="M35" s="1099"/>
      <c r="N35" s="1099"/>
      <c r="O35" s="1100"/>
      <c r="P35" s="1116"/>
      <c r="Q35" s="1117"/>
      <c r="R35" s="1117"/>
      <c r="S35" s="1118"/>
      <c r="T35" s="1098"/>
      <c r="U35" s="1099"/>
      <c r="V35" s="1099"/>
      <c r="W35" s="1100"/>
      <c r="X35" s="1098"/>
      <c r="Y35" s="1099"/>
      <c r="Z35" s="1099"/>
      <c r="AA35" s="1100"/>
      <c r="AB35" s="1098"/>
      <c r="AC35" s="1099"/>
      <c r="AD35" s="1099"/>
      <c r="AE35" s="1100"/>
    </row>
    <row r="36" spans="1:31" ht="15" customHeight="1" x14ac:dyDescent="0.15">
      <c r="A36" s="1111"/>
      <c r="B36" s="884"/>
      <c r="C36" s="884"/>
      <c r="D36" s="884"/>
      <c r="E36" s="884"/>
      <c r="F36" s="884"/>
      <c r="G36" s="884"/>
      <c r="H36" s="1112"/>
      <c r="I36" s="1098"/>
      <c r="J36" s="1099"/>
      <c r="K36" s="1100"/>
      <c r="L36" s="1098"/>
      <c r="M36" s="1099"/>
      <c r="N36" s="1099"/>
      <c r="O36" s="1100"/>
      <c r="P36" s="1116"/>
      <c r="Q36" s="1117"/>
      <c r="R36" s="1117"/>
      <c r="S36" s="1118"/>
      <c r="T36" s="1098"/>
      <c r="U36" s="1099"/>
      <c r="V36" s="1099"/>
      <c r="W36" s="1100"/>
      <c r="X36" s="1098"/>
      <c r="Y36" s="1099"/>
      <c r="Z36" s="1099"/>
      <c r="AA36" s="1100"/>
      <c r="AB36" s="1098"/>
      <c r="AC36" s="1099"/>
      <c r="AD36" s="1099"/>
      <c r="AE36" s="1100"/>
    </row>
    <row r="37" spans="1:31" ht="17.25" customHeight="1" x14ac:dyDescent="0.15">
      <c r="A37" s="1092" t="s">
        <v>399</v>
      </c>
      <c r="B37" s="1093"/>
      <c r="C37" s="1093"/>
      <c r="D37" s="1093"/>
      <c r="E37" s="1093"/>
      <c r="F37" s="1093"/>
      <c r="G37" s="1093"/>
      <c r="H37" s="1094"/>
      <c r="I37" s="1101"/>
      <c r="J37" s="1102"/>
      <c r="K37" s="1103"/>
      <c r="L37" s="1101"/>
      <c r="M37" s="1102"/>
      <c r="N37" s="1102"/>
      <c r="O37" s="1103"/>
      <c r="P37" s="1119"/>
      <c r="Q37" s="1120"/>
      <c r="R37" s="1120"/>
      <c r="S37" s="1121"/>
      <c r="T37" s="1101"/>
      <c r="U37" s="1102"/>
      <c r="V37" s="1102"/>
      <c r="W37" s="1103"/>
      <c r="X37" s="1101"/>
      <c r="Y37" s="1102"/>
      <c r="Z37" s="1102"/>
      <c r="AA37" s="1103"/>
      <c r="AB37" s="1101"/>
      <c r="AC37" s="1102"/>
      <c r="AD37" s="1102"/>
      <c r="AE37" s="1103"/>
    </row>
    <row r="38" spans="1:31" ht="17.25" customHeight="1" x14ac:dyDescent="0.15">
      <c r="A38" s="85"/>
      <c r="B38" s="67"/>
      <c r="C38" s="67" t="s">
        <v>138</v>
      </c>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5"/>
    </row>
    <row r="39" spans="1:31" ht="17.25" customHeight="1" x14ac:dyDescent="0.15">
      <c r="A39" s="92"/>
      <c r="AE39" s="87"/>
    </row>
    <row r="40" spans="1:31" ht="17.25" customHeight="1" x14ac:dyDescent="0.15">
      <c r="A40" s="92"/>
      <c r="C40" s="792" t="s">
        <v>179</v>
      </c>
      <c r="D40" s="792"/>
      <c r="E40" s="1122" t="str">
        <f>'1'!Z9</f>
        <v/>
      </c>
      <c r="F40" s="1122"/>
      <c r="G40" s="28" t="s">
        <v>26</v>
      </c>
      <c r="H40" s="1122" t="str">
        <f>'1'!AB9</f>
        <v/>
      </c>
      <c r="I40" s="1122"/>
      <c r="J40" s="28" t="s">
        <v>27</v>
      </c>
      <c r="K40" s="1122" t="str">
        <f>'1'!AD9</f>
        <v/>
      </c>
      <c r="L40" s="1122"/>
      <c r="M40" s="28" t="s">
        <v>67</v>
      </c>
      <c r="AE40" s="87"/>
    </row>
    <row r="41" spans="1:31" ht="13.5" customHeight="1" x14ac:dyDescent="0.15">
      <c r="A41" s="92"/>
      <c r="P41" s="28" t="s">
        <v>40</v>
      </c>
      <c r="U41" s="1124">
        <f>'1'!U12:AF12</f>
        <v>0</v>
      </c>
      <c r="V41" s="1124"/>
      <c r="W41" s="1124"/>
      <c r="X41" s="1124"/>
      <c r="Y41" s="1124"/>
      <c r="Z41" s="1124"/>
      <c r="AA41" s="1124"/>
      <c r="AB41" s="1124"/>
      <c r="AC41" s="1124"/>
      <c r="AD41" s="1124"/>
      <c r="AE41" s="1125"/>
    </row>
    <row r="42" spans="1:31" ht="13.5" customHeight="1" x14ac:dyDescent="0.15">
      <c r="A42" s="92"/>
      <c r="P42" s="28" t="s">
        <v>137</v>
      </c>
      <c r="U42" s="885" t="str">
        <f>'1'!U17:AF17</f>
        <v/>
      </c>
      <c r="V42" s="885"/>
      <c r="W42" s="885"/>
      <c r="X42" s="885"/>
      <c r="Y42" s="885"/>
      <c r="Z42" s="885"/>
      <c r="AA42" s="885"/>
      <c r="AB42" s="885"/>
      <c r="AC42" s="885"/>
      <c r="AD42" s="885"/>
      <c r="AE42" s="1126"/>
    </row>
    <row r="43" spans="1:31" ht="12.75" customHeight="1" x14ac:dyDescent="0.15">
      <c r="A43" s="95"/>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72"/>
    </row>
    <row r="44" spans="1:31" ht="12.75" customHeight="1" x14ac:dyDescent="0.15">
      <c r="B44" s="28" t="s">
        <v>136</v>
      </c>
    </row>
    <row r="45" spans="1:31" x14ac:dyDescent="0.15">
      <c r="C45" s="28">
        <v>1</v>
      </c>
      <c r="D45" s="1123" t="s">
        <v>401</v>
      </c>
      <c r="E45" s="1123"/>
      <c r="F45" s="1123"/>
      <c r="G45" s="1123"/>
      <c r="H45" s="1123"/>
      <c r="I45" s="1123"/>
      <c r="J45" s="1123"/>
      <c r="K45" s="1123"/>
      <c r="L45" s="1123"/>
      <c r="M45" s="1123"/>
      <c r="N45" s="1123"/>
      <c r="O45" s="1123"/>
      <c r="P45" s="1123"/>
      <c r="Q45" s="1123"/>
      <c r="R45" s="1123"/>
      <c r="S45" s="1123"/>
      <c r="T45" s="1123"/>
      <c r="U45" s="1123"/>
      <c r="V45" s="1123"/>
      <c r="W45" s="1123"/>
      <c r="X45" s="1123"/>
      <c r="Y45" s="1123"/>
      <c r="Z45" s="1123"/>
      <c r="AA45" s="1123"/>
      <c r="AB45" s="1123"/>
      <c r="AC45" s="1123"/>
      <c r="AD45" s="1123"/>
      <c r="AE45" s="1123"/>
    </row>
    <row r="46" spans="1:31" ht="13.5" customHeight="1" x14ac:dyDescent="0.15">
      <c r="D46" s="1123"/>
      <c r="E46" s="1123"/>
      <c r="F46" s="1123"/>
      <c r="G46" s="1123"/>
      <c r="H46" s="1123"/>
      <c r="I46" s="1123"/>
      <c r="J46" s="1123"/>
      <c r="K46" s="1123"/>
      <c r="L46" s="1123"/>
      <c r="M46" s="1123"/>
      <c r="N46" s="1123"/>
      <c r="O46" s="1123"/>
      <c r="P46" s="1123"/>
      <c r="Q46" s="1123"/>
      <c r="R46" s="1123"/>
      <c r="S46" s="1123"/>
      <c r="T46" s="1123"/>
      <c r="U46" s="1123"/>
      <c r="V46" s="1123"/>
      <c r="W46" s="1123"/>
      <c r="X46" s="1123"/>
      <c r="Y46" s="1123"/>
      <c r="Z46" s="1123"/>
      <c r="AA46" s="1123"/>
      <c r="AB46" s="1123"/>
      <c r="AC46" s="1123"/>
      <c r="AD46" s="1123"/>
      <c r="AE46" s="1123"/>
    </row>
    <row r="47" spans="1:31" x14ac:dyDescent="0.15">
      <c r="C47" s="28">
        <v>2</v>
      </c>
      <c r="D47" s="1123" t="s">
        <v>402</v>
      </c>
      <c r="E47" s="1123"/>
      <c r="F47" s="1123"/>
      <c r="G47" s="1123"/>
      <c r="H47" s="1123"/>
      <c r="I47" s="1123"/>
      <c r="J47" s="1123"/>
      <c r="K47" s="1123"/>
      <c r="L47" s="1123"/>
      <c r="M47" s="1123"/>
      <c r="N47" s="1123"/>
      <c r="O47" s="1123"/>
      <c r="P47" s="1123"/>
      <c r="Q47" s="1123"/>
      <c r="R47" s="1123"/>
      <c r="S47" s="1123"/>
      <c r="T47" s="1123"/>
      <c r="U47" s="1123"/>
      <c r="V47" s="1123"/>
      <c r="W47" s="1123"/>
      <c r="X47" s="1123"/>
      <c r="Y47" s="1123"/>
      <c r="Z47" s="1123"/>
      <c r="AA47" s="1123"/>
      <c r="AB47" s="1123"/>
      <c r="AC47" s="1123"/>
      <c r="AD47" s="1123"/>
      <c r="AE47" s="1123"/>
    </row>
    <row r="48" spans="1:31" x14ac:dyDescent="0.15">
      <c r="D48" s="1123"/>
      <c r="E48" s="1123"/>
      <c r="F48" s="1123"/>
      <c r="G48" s="1123"/>
      <c r="H48" s="1123"/>
      <c r="I48" s="1123"/>
      <c r="J48" s="1123"/>
      <c r="K48" s="1123"/>
      <c r="L48" s="1123"/>
      <c r="M48" s="1123"/>
      <c r="N48" s="1123"/>
      <c r="O48" s="1123"/>
      <c r="P48" s="1123"/>
      <c r="Q48" s="1123"/>
      <c r="R48" s="1123"/>
      <c r="S48" s="1123"/>
      <c r="T48" s="1123"/>
      <c r="U48" s="1123"/>
      <c r="V48" s="1123"/>
      <c r="W48" s="1123"/>
      <c r="X48" s="1123"/>
      <c r="Y48" s="1123"/>
      <c r="Z48" s="1123"/>
      <c r="AA48" s="1123"/>
      <c r="AB48" s="1123"/>
      <c r="AC48" s="1123"/>
      <c r="AD48" s="1123"/>
      <c r="AE48" s="1123"/>
    </row>
    <row r="49" spans="3:31" ht="13.5" customHeight="1" x14ac:dyDescent="0.15">
      <c r="D49" s="28" t="s">
        <v>135</v>
      </c>
      <c r="E49" s="28" t="s">
        <v>134</v>
      </c>
    </row>
    <row r="50" spans="3:31" x14ac:dyDescent="0.15">
      <c r="D50" s="28" t="s">
        <v>133</v>
      </c>
      <c r="E50" s="1123" t="s">
        <v>403</v>
      </c>
      <c r="F50" s="1123"/>
      <c r="G50" s="1123"/>
      <c r="H50" s="1123"/>
      <c r="I50" s="1123"/>
      <c r="J50" s="1123"/>
      <c r="K50" s="1123"/>
      <c r="L50" s="1123"/>
      <c r="M50" s="1123"/>
      <c r="N50" s="1123"/>
      <c r="O50" s="1123"/>
      <c r="P50" s="1123"/>
      <c r="Q50" s="1123"/>
      <c r="R50" s="1123"/>
      <c r="S50" s="1123"/>
      <c r="T50" s="1123"/>
      <c r="U50" s="1123"/>
      <c r="V50" s="1123"/>
      <c r="W50" s="1123"/>
      <c r="X50" s="1123"/>
      <c r="Y50" s="1123"/>
      <c r="Z50" s="1123"/>
      <c r="AA50" s="1123"/>
      <c r="AB50" s="1123"/>
      <c r="AC50" s="1123"/>
      <c r="AD50" s="1123"/>
      <c r="AE50" s="1123"/>
    </row>
    <row r="51" spans="3:31" x14ac:dyDescent="0.15">
      <c r="E51" s="1123"/>
      <c r="F51" s="1123"/>
      <c r="G51" s="1123"/>
      <c r="H51" s="1123"/>
      <c r="I51" s="1123"/>
      <c r="J51" s="1123"/>
      <c r="K51" s="1123"/>
      <c r="L51" s="1123"/>
      <c r="M51" s="1123"/>
      <c r="N51" s="1123"/>
      <c r="O51" s="1123"/>
      <c r="P51" s="1123"/>
      <c r="Q51" s="1123"/>
      <c r="R51" s="1123"/>
      <c r="S51" s="1123"/>
      <c r="T51" s="1123"/>
      <c r="U51" s="1123"/>
      <c r="V51" s="1123"/>
      <c r="W51" s="1123"/>
      <c r="X51" s="1123"/>
      <c r="Y51" s="1123"/>
      <c r="Z51" s="1123"/>
      <c r="AA51" s="1123"/>
      <c r="AB51" s="1123"/>
      <c r="AC51" s="1123"/>
      <c r="AD51" s="1123"/>
      <c r="AE51" s="1123"/>
    </row>
    <row r="52" spans="3:31" ht="13.5" customHeight="1" x14ac:dyDescent="0.15">
      <c r="C52" s="28">
        <v>3</v>
      </c>
      <c r="D52" s="1123" t="s">
        <v>404</v>
      </c>
      <c r="E52" s="1123"/>
      <c r="F52" s="1123"/>
      <c r="G52" s="1123"/>
      <c r="H52" s="1123"/>
      <c r="I52" s="1123"/>
      <c r="J52" s="1123"/>
      <c r="K52" s="1123"/>
      <c r="L52" s="1123"/>
      <c r="M52" s="1123"/>
      <c r="N52" s="1123"/>
      <c r="O52" s="1123"/>
      <c r="P52" s="1123"/>
      <c r="Q52" s="1123"/>
      <c r="R52" s="1123"/>
      <c r="S52" s="1123"/>
      <c r="T52" s="1123"/>
      <c r="U52" s="1123"/>
      <c r="V52" s="1123"/>
      <c r="W52" s="1123"/>
      <c r="X52" s="1123"/>
      <c r="Y52" s="1123"/>
      <c r="Z52" s="1123"/>
      <c r="AA52" s="1123"/>
      <c r="AB52" s="1123"/>
      <c r="AC52" s="1123"/>
      <c r="AD52" s="1123"/>
      <c r="AE52" s="1123"/>
    </row>
    <row r="53" spans="3:31" ht="13.5" customHeight="1" x14ac:dyDescent="0.15">
      <c r="D53" s="1123"/>
      <c r="E53" s="1123"/>
      <c r="F53" s="1123"/>
      <c r="G53" s="1123"/>
      <c r="H53" s="1123"/>
      <c r="I53" s="1123"/>
      <c r="J53" s="1123"/>
      <c r="K53" s="1123"/>
      <c r="L53" s="1123"/>
      <c r="M53" s="1123"/>
      <c r="N53" s="1123"/>
      <c r="O53" s="1123"/>
      <c r="P53" s="1123"/>
      <c r="Q53" s="1123"/>
      <c r="R53" s="1123"/>
      <c r="S53" s="1123"/>
      <c r="T53" s="1123"/>
      <c r="U53" s="1123"/>
      <c r="V53" s="1123"/>
      <c r="W53" s="1123"/>
      <c r="X53" s="1123"/>
      <c r="Y53" s="1123"/>
      <c r="Z53" s="1123"/>
      <c r="AA53" s="1123"/>
      <c r="AB53" s="1123"/>
      <c r="AC53" s="1123"/>
      <c r="AD53" s="1123"/>
      <c r="AE53" s="1123"/>
    </row>
    <row r="54" spans="3:31" ht="13.5" customHeight="1" x14ac:dyDescent="0.15">
      <c r="C54" s="28">
        <v>4</v>
      </c>
      <c r="D54" s="1123" t="s">
        <v>866</v>
      </c>
      <c r="E54" s="1123"/>
      <c r="F54" s="1123"/>
      <c r="G54" s="1123"/>
      <c r="H54" s="1123"/>
      <c r="I54" s="1123"/>
      <c r="J54" s="1123"/>
      <c r="K54" s="1123"/>
      <c r="L54" s="1123"/>
      <c r="M54" s="1123"/>
      <c r="N54" s="1123"/>
      <c r="O54" s="1123"/>
      <c r="P54" s="1123"/>
      <c r="Q54" s="1123"/>
      <c r="R54" s="1123"/>
      <c r="S54" s="1123"/>
      <c r="T54" s="1123"/>
      <c r="U54" s="1123"/>
      <c r="V54" s="1123"/>
      <c r="W54" s="1123"/>
      <c r="X54" s="1123"/>
      <c r="Y54" s="1123"/>
      <c r="Z54" s="1123"/>
      <c r="AA54" s="1123"/>
      <c r="AB54" s="1123"/>
      <c r="AC54" s="1123"/>
      <c r="AD54" s="1123"/>
      <c r="AE54" s="1123"/>
    </row>
    <row r="55" spans="3:31" ht="13.5" customHeight="1" x14ac:dyDescent="0.15">
      <c r="D55" s="1123"/>
      <c r="E55" s="1123"/>
      <c r="F55" s="1123"/>
      <c r="G55" s="1123"/>
      <c r="H55" s="1123"/>
      <c r="I55" s="1123"/>
      <c r="J55" s="1123"/>
      <c r="K55" s="1123"/>
      <c r="L55" s="1123"/>
      <c r="M55" s="1123"/>
      <c r="N55" s="1123"/>
      <c r="O55" s="1123"/>
      <c r="P55" s="1123"/>
      <c r="Q55" s="1123"/>
      <c r="R55" s="1123"/>
      <c r="S55" s="1123"/>
      <c r="T55" s="1123"/>
      <c r="U55" s="1123"/>
      <c r="V55" s="1123"/>
      <c r="W55" s="1123"/>
      <c r="X55" s="1123"/>
      <c r="Y55" s="1123"/>
      <c r="Z55" s="1123"/>
      <c r="AA55" s="1123"/>
      <c r="AB55" s="1123"/>
      <c r="AC55" s="1123"/>
      <c r="AD55" s="1123"/>
      <c r="AE55" s="1123"/>
    </row>
    <row r="56" spans="3:31" ht="13.5" customHeight="1" x14ac:dyDescent="0.15"/>
    <row r="57" spans="3:31" ht="13.5" customHeight="1" x14ac:dyDescent="0.15"/>
    <row r="58" spans="3:31" ht="13.5" customHeight="1" x14ac:dyDescent="0.15"/>
  </sheetData>
  <mergeCells count="77">
    <mergeCell ref="D52:AE53"/>
    <mergeCell ref="D54:AE55"/>
    <mergeCell ref="U41:AE41"/>
    <mergeCell ref="U42:AE42"/>
    <mergeCell ref="D45:AE46"/>
    <mergeCell ref="D47:AE48"/>
    <mergeCell ref="E50:AE51"/>
    <mergeCell ref="AB32:AE37"/>
    <mergeCell ref="A33:H34"/>
    <mergeCell ref="A36:H36"/>
    <mergeCell ref="A37:H37"/>
    <mergeCell ref="H40:I40"/>
    <mergeCell ref="K40:L40"/>
    <mergeCell ref="I32:K37"/>
    <mergeCell ref="L32:O37"/>
    <mergeCell ref="P32:S37"/>
    <mergeCell ref="T32:W37"/>
    <mergeCell ref="X32:AA37"/>
    <mergeCell ref="C40:D40"/>
    <mergeCell ref="E40:F40"/>
    <mergeCell ref="A32:D32"/>
    <mergeCell ref="A35:D35"/>
    <mergeCell ref="AB26:AE31"/>
    <mergeCell ref="A27:H28"/>
    <mergeCell ref="A30:H30"/>
    <mergeCell ref="A31:H31"/>
    <mergeCell ref="I20:K25"/>
    <mergeCell ref="L20:O25"/>
    <mergeCell ref="P20:S25"/>
    <mergeCell ref="I26:K31"/>
    <mergeCell ref="L26:O31"/>
    <mergeCell ref="P26:S31"/>
    <mergeCell ref="T26:W31"/>
    <mergeCell ref="X26:AA31"/>
    <mergeCell ref="T20:W25"/>
    <mergeCell ref="X20:AA25"/>
    <mergeCell ref="A29:D29"/>
    <mergeCell ref="A26:D26"/>
    <mergeCell ref="T14:W19"/>
    <mergeCell ref="X14:AA19"/>
    <mergeCell ref="AB14:AE19"/>
    <mergeCell ref="AB20:AE25"/>
    <mergeCell ref="A15:H16"/>
    <mergeCell ref="A18:H18"/>
    <mergeCell ref="A19:H19"/>
    <mergeCell ref="A14:D14"/>
    <mergeCell ref="I14:K19"/>
    <mergeCell ref="L14:O19"/>
    <mergeCell ref="P14:S19"/>
    <mergeCell ref="A17:D17"/>
    <mergeCell ref="A20:D20"/>
    <mergeCell ref="A23:D23"/>
    <mergeCell ref="A21:H22"/>
    <mergeCell ref="A24:H24"/>
    <mergeCell ref="AB8:AE13"/>
    <mergeCell ref="A9:H10"/>
    <mergeCell ref="A12:H12"/>
    <mergeCell ref="A13:H13"/>
    <mergeCell ref="I8:K13"/>
    <mergeCell ref="L8:O13"/>
    <mergeCell ref="P8:S13"/>
    <mergeCell ref="A3:AE3"/>
    <mergeCell ref="A4:AE5"/>
    <mergeCell ref="A25:H25"/>
    <mergeCell ref="AC1:AE1"/>
    <mergeCell ref="X7:AA7"/>
    <mergeCell ref="AB7:AE7"/>
    <mergeCell ref="B6:G7"/>
    <mergeCell ref="L7:O7"/>
    <mergeCell ref="P7:S7"/>
    <mergeCell ref="I6:K7"/>
    <mergeCell ref="T8:W13"/>
    <mergeCell ref="X8:AA13"/>
    <mergeCell ref="A8:D8"/>
    <mergeCell ref="A11:D11"/>
    <mergeCell ref="N6:AC6"/>
    <mergeCell ref="T7:W7"/>
  </mergeCells>
  <phoneticPr fontId="4"/>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AI58"/>
  <sheetViews>
    <sheetView zoomScale="120" zoomScaleNormal="120" workbookViewId="0">
      <selection sqref="A1:AE1"/>
    </sheetView>
  </sheetViews>
  <sheetFormatPr defaultColWidth="2.875" defaultRowHeight="13.5" x14ac:dyDescent="0.15"/>
  <sheetData>
    <row r="1" spans="1:35" ht="18" thickBot="1" x14ac:dyDescent="0.25">
      <c r="A1" s="1127" t="s">
        <v>406</v>
      </c>
      <c r="B1" s="1127"/>
      <c r="C1" s="1127"/>
      <c r="D1" s="1127"/>
      <c r="E1" s="1127"/>
      <c r="F1" s="1127"/>
      <c r="G1" s="1127"/>
      <c r="H1" s="1127"/>
      <c r="I1" s="1127"/>
      <c r="J1" s="1127"/>
      <c r="K1" s="1127"/>
      <c r="L1" s="1127"/>
      <c r="M1" s="1127"/>
      <c r="N1" s="1127"/>
      <c r="O1" s="1127"/>
      <c r="P1" s="1127"/>
      <c r="Q1" s="1127"/>
      <c r="R1" s="1127"/>
      <c r="S1" s="1127"/>
      <c r="T1" s="1127"/>
      <c r="U1" s="1127"/>
      <c r="V1" s="1127"/>
      <c r="W1" s="1127"/>
      <c r="X1" s="1127"/>
      <c r="Y1" s="1127"/>
      <c r="Z1" s="1127"/>
      <c r="AA1" s="1127"/>
      <c r="AB1" s="1127"/>
      <c r="AC1" s="1127"/>
      <c r="AD1" s="1127"/>
      <c r="AE1" s="1127"/>
    </row>
    <row r="2" spans="1:35" x14ac:dyDescent="0.15">
      <c r="A2" s="305"/>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7"/>
    </row>
    <row r="3" spans="1:35" ht="15.75" x14ac:dyDescent="0.25">
      <c r="A3" s="308"/>
      <c r="B3" s="309"/>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310"/>
      <c r="AH3" s="336" t="s">
        <v>528</v>
      </c>
      <c r="AI3" s="348"/>
    </row>
    <row r="4" spans="1:35" ht="15.75" x14ac:dyDescent="0.25">
      <c r="A4" s="308"/>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310"/>
      <c r="AH4" s="348"/>
      <c r="AI4" s="336" t="s">
        <v>405</v>
      </c>
    </row>
    <row r="5" spans="1:35" ht="15.75" x14ac:dyDescent="0.25">
      <c r="A5" s="308"/>
      <c r="B5" s="280"/>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310"/>
      <c r="AH5" s="348"/>
      <c r="AI5" s="336" t="s">
        <v>529</v>
      </c>
    </row>
    <row r="6" spans="1:35" ht="15.75" x14ac:dyDescent="0.25">
      <c r="A6" s="308"/>
      <c r="B6" s="280"/>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310"/>
      <c r="AH6" s="348"/>
      <c r="AI6" s="349" t="s">
        <v>530</v>
      </c>
    </row>
    <row r="7" spans="1:35" x14ac:dyDescent="0.15">
      <c r="A7" s="308"/>
      <c r="B7" s="280"/>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310"/>
    </row>
    <row r="8" spans="1:35" x14ac:dyDescent="0.15">
      <c r="A8" s="308"/>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310"/>
    </row>
    <row r="9" spans="1:35" x14ac:dyDescent="0.15">
      <c r="A9" s="308"/>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310"/>
    </row>
    <row r="10" spans="1:35" x14ac:dyDescent="0.15">
      <c r="A10" s="308"/>
      <c r="B10" s="280"/>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310"/>
    </row>
    <row r="11" spans="1:35" x14ac:dyDescent="0.15">
      <c r="A11" s="308"/>
      <c r="B11" s="280"/>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310"/>
    </row>
    <row r="12" spans="1:35" x14ac:dyDescent="0.15">
      <c r="A12" s="308"/>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310"/>
    </row>
    <row r="13" spans="1:35" x14ac:dyDescent="0.15">
      <c r="A13" s="308"/>
      <c r="B13" s="280"/>
      <c r="C13" s="280"/>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310"/>
    </row>
    <row r="14" spans="1:35" x14ac:dyDescent="0.15">
      <c r="A14" s="308"/>
      <c r="B14" s="280"/>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310"/>
    </row>
    <row r="15" spans="1:35" x14ac:dyDescent="0.15">
      <c r="A15" s="308"/>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310"/>
    </row>
    <row r="16" spans="1:35" x14ac:dyDescent="0.15">
      <c r="A16" s="308"/>
      <c r="B16" s="280"/>
      <c r="C16" s="280"/>
      <c r="D16" s="280"/>
      <c r="E16" s="280"/>
      <c r="F16" s="280"/>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0"/>
      <c r="AE16" s="310"/>
    </row>
    <row r="17" spans="1:31" x14ac:dyDescent="0.15">
      <c r="A17" s="308"/>
      <c r="B17" s="280"/>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310"/>
    </row>
    <row r="18" spans="1:31" x14ac:dyDescent="0.15">
      <c r="A18" s="308"/>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310"/>
    </row>
    <row r="19" spans="1:31" x14ac:dyDescent="0.15">
      <c r="A19" s="308"/>
      <c r="B19" s="280"/>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310"/>
    </row>
    <row r="20" spans="1:31" x14ac:dyDescent="0.15">
      <c r="A20" s="308"/>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310"/>
    </row>
    <row r="21" spans="1:31" x14ac:dyDescent="0.15">
      <c r="A21" s="308"/>
      <c r="B21" s="280"/>
      <c r="C21" s="280"/>
      <c r="D21" s="280"/>
      <c r="E21" s="280"/>
      <c r="F21" s="280"/>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310"/>
    </row>
    <row r="22" spans="1:31" x14ac:dyDescent="0.15">
      <c r="A22" s="308"/>
      <c r="B22" s="280"/>
      <c r="C22" s="280"/>
      <c r="D22" s="280"/>
      <c r="E22" s="280"/>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310"/>
    </row>
    <row r="23" spans="1:31" x14ac:dyDescent="0.15">
      <c r="A23" s="308"/>
      <c r="B23" s="280"/>
      <c r="C23" s="280"/>
      <c r="D23" s="280"/>
      <c r="E23" s="280"/>
      <c r="F23" s="280"/>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310"/>
    </row>
    <row r="24" spans="1:31" x14ac:dyDescent="0.15">
      <c r="A24" s="308"/>
      <c r="B24" s="280"/>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310"/>
    </row>
    <row r="25" spans="1:31" x14ac:dyDescent="0.15">
      <c r="A25" s="308"/>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310"/>
    </row>
    <row r="26" spans="1:31" x14ac:dyDescent="0.15">
      <c r="A26" s="308"/>
      <c r="B26" s="280"/>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310"/>
    </row>
    <row r="27" spans="1:31" x14ac:dyDescent="0.15">
      <c r="A27" s="308"/>
      <c r="B27" s="280"/>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310"/>
    </row>
    <row r="28" spans="1:31" x14ac:dyDescent="0.15">
      <c r="A28" s="308"/>
      <c r="B28" s="280"/>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310"/>
    </row>
    <row r="29" spans="1:31" x14ac:dyDescent="0.15">
      <c r="A29" s="308"/>
      <c r="B29" s="280"/>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310"/>
    </row>
    <row r="30" spans="1:31" x14ac:dyDescent="0.15">
      <c r="A30" s="308"/>
      <c r="B30" s="280"/>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310"/>
    </row>
    <row r="31" spans="1:31" x14ac:dyDescent="0.15">
      <c r="A31" s="308"/>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310"/>
    </row>
    <row r="32" spans="1:31" x14ac:dyDescent="0.15">
      <c r="A32" s="308"/>
      <c r="B32" s="280"/>
      <c r="C32" s="280"/>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310"/>
    </row>
    <row r="33" spans="1:31" x14ac:dyDescent="0.15">
      <c r="A33" s="308"/>
      <c r="B33" s="280"/>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310"/>
    </row>
    <row r="34" spans="1:31" x14ac:dyDescent="0.15">
      <c r="A34" s="308"/>
      <c r="B34" s="280"/>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310"/>
    </row>
    <row r="35" spans="1:31" x14ac:dyDescent="0.15">
      <c r="A35" s="308"/>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310"/>
    </row>
    <row r="36" spans="1:31" x14ac:dyDescent="0.15">
      <c r="A36" s="308"/>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310"/>
    </row>
    <row r="37" spans="1:31" x14ac:dyDescent="0.15">
      <c r="A37" s="308"/>
      <c r="B37" s="280"/>
      <c r="C37" s="280"/>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310"/>
    </row>
    <row r="38" spans="1:31" x14ac:dyDescent="0.15">
      <c r="A38" s="308"/>
      <c r="B38" s="280"/>
      <c r="C38" s="280"/>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310"/>
    </row>
    <row r="39" spans="1:31" x14ac:dyDescent="0.15">
      <c r="A39" s="308"/>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310"/>
    </row>
    <row r="40" spans="1:31" x14ac:dyDescent="0.15">
      <c r="A40" s="308"/>
      <c r="B40" s="280"/>
      <c r="C40" s="280"/>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310"/>
    </row>
    <row r="41" spans="1:31" x14ac:dyDescent="0.15">
      <c r="A41" s="308"/>
      <c r="B41" s="280"/>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310"/>
    </row>
    <row r="42" spans="1:31" x14ac:dyDescent="0.15">
      <c r="A42" s="308"/>
      <c r="B42" s="280"/>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310"/>
    </row>
    <row r="43" spans="1:31" x14ac:dyDescent="0.15">
      <c r="A43" s="308"/>
      <c r="B43" s="280"/>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310"/>
    </row>
    <row r="44" spans="1:31" x14ac:dyDescent="0.15">
      <c r="A44" s="308"/>
      <c r="B44" s="280"/>
      <c r="C44" s="280"/>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310"/>
    </row>
    <row r="45" spans="1:31" x14ac:dyDescent="0.15">
      <c r="A45" s="308"/>
      <c r="B45" s="280"/>
      <c r="C45" s="280"/>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310"/>
    </row>
    <row r="46" spans="1:31" x14ac:dyDescent="0.15">
      <c r="A46" s="308"/>
      <c r="B46" s="280"/>
      <c r="C46" s="280"/>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310"/>
    </row>
    <row r="47" spans="1:31" x14ac:dyDescent="0.15">
      <c r="A47" s="308"/>
      <c r="B47" s="280"/>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310"/>
    </row>
    <row r="48" spans="1:31" x14ac:dyDescent="0.15">
      <c r="A48" s="308"/>
      <c r="B48" s="280"/>
      <c r="C48" s="280"/>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310"/>
    </row>
    <row r="49" spans="1:31" x14ac:dyDescent="0.15">
      <c r="A49" s="308"/>
      <c r="B49" s="280"/>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310"/>
    </row>
    <row r="50" spans="1:31" x14ac:dyDescent="0.15">
      <c r="A50" s="308"/>
      <c r="B50" s="280"/>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310"/>
    </row>
    <row r="51" spans="1:31" x14ac:dyDescent="0.15">
      <c r="A51" s="308"/>
      <c r="B51" s="280"/>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310"/>
    </row>
    <row r="52" spans="1:31" x14ac:dyDescent="0.15">
      <c r="A52" s="308"/>
      <c r="B52" s="280"/>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310"/>
    </row>
    <row r="53" spans="1:31" x14ac:dyDescent="0.15">
      <c r="A53" s="308"/>
      <c r="B53" s="280"/>
      <c r="C53" s="280"/>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310"/>
    </row>
    <row r="54" spans="1:31" x14ac:dyDescent="0.15">
      <c r="A54" s="308"/>
      <c r="B54" s="280"/>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310"/>
    </row>
    <row r="55" spans="1:31" x14ac:dyDescent="0.15">
      <c r="A55" s="308"/>
      <c r="B55" s="280"/>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310"/>
    </row>
    <row r="56" spans="1:31" x14ac:dyDescent="0.15">
      <c r="A56" s="308"/>
      <c r="B56" s="280"/>
      <c r="C56" s="280"/>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310"/>
    </row>
    <row r="57" spans="1:31" x14ac:dyDescent="0.15">
      <c r="A57" s="308"/>
      <c r="B57" s="280"/>
      <c r="C57" s="280"/>
      <c r="D57" s="280"/>
      <c r="E57" s="280"/>
      <c r="F57" s="280"/>
      <c r="G57" s="280"/>
      <c r="H57" s="280"/>
      <c r="I57" s="280"/>
      <c r="J57" s="280"/>
      <c r="K57" s="280"/>
      <c r="L57" s="280"/>
      <c r="M57" s="280"/>
      <c r="N57" s="280"/>
      <c r="O57" s="280"/>
      <c r="P57" s="280"/>
      <c r="Q57" s="280"/>
      <c r="R57" s="280"/>
      <c r="S57" s="280"/>
      <c r="T57" s="280"/>
      <c r="U57" s="280"/>
      <c r="V57" s="280"/>
      <c r="W57" s="280"/>
      <c r="X57" s="280"/>
      <c r="Y57" s="280"/>
      <c r="Z57" s="280"/>
      <c r="AA57" s="280"/>
      <c r="AB57" s="280"/>
      <c r="AC57" s="280"/>
      <c r="AD57" s="280"/>
      <c r="AE57" s="310"/>
    </row>
    <row r="58" spans="1:31" ht="14.25" thickBot="1" x14ac:dyDescent="0.2">
      <c r="A58" s="311"/>
      <c r="B58" s="312"/>
      <c r="C58" s="312"/>
      <c r="D58" s="312"/>
      <c r="E58" s="312"/>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3"/>
    </row>
  </sheetData>
  <mergeCells count="1">
    <mergeCell ref="A1:AE1"/>
  </mergeCells>
  <phoneticPr fontId="4"/>
  <printOptions horizontalCentered="1"/>
  <pageMargins left="0.39370078740157483" right="0.39370078740157483" top="0.59055118110236227" bottom="0.59055118110236227" header="0.51181102362204722" footer="0.51181102362204722"/>
  <pageSetup paperSize="9" orientation="portrait" r:id="rId1"/>
  <headerFooter>
    <oddFooter>&amp;C&amp;"ＭＳ 明朝,標準"&amp;10&amp;A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AI59"/>
  <sheetViews>
    <sheetView zoomScale="120" zoomScaleNormal="120" workbookViewId="0">
      <selection sqref="A1:AE1"/>
    </sheetView>
  </sheetViews>
  <sheetFormatPr defaultColWidth="2.875" defaultRowHeight="13.5" x14ac:dyDescent="0.15"/>
  <cols>
    <col min="1" max="33" width="2.875" style="28"/>
    <col min="34" max="35" width="2.875" style="203"/>
    <col min="36" max="16384" width="2.875" style="28"/>
  </cols>
  <sheetData>
    <row r="1" spans="1:35" ht="18" thickBot="1" x14ac:dyDescent="0.2">
      <c r="A1" s="1128" t="s">
        <v>412</v>
      </c>
      <c r="B1" s="1128"/>
      <c r="C1" s="1128"/>
      <c r="D1" s="1128"/>
      <c r="E1" s="1128"/>
      <c r="F1" s="1128"/>
      <c r="G1" s="1128"/>
      <c r="H1" s="1128"/>
      <c r="I1" s="1128"/>
      <c r="J1" s="1128"/>
      <c r="K1" s="1128"/>
      <c r="L1" s="1128"/>
      <c r="M1" s="1128"/>
      <c r="N1" s="1128"/>
      <c r="O1" s="1128"/>
      <c r="P1" s="1128"/>
      <c r="Q1" s="1128"/>
      <c r="R1" s="1128"/>
      <c r="S1" s="1128"/>
      <c r="T1" s="1128"/>
      <c r="U1" s="1128"/>
      <c r="V1" s="1128"/>
      <c r="W1" s="1128"/>
      <c r="X1" s="1128"/>
      <c r="Y1" s="1128"/>
      <c r="Z1" s="1128"/>
      <c r="AA1" s="1128"/>
      <c r="AB1" s="1128"/>
      <c r="AC1" s="1128"/>
      <c r="AD1" s="1128"/>
      <c r="AE1" s="1128"/>
    </row>
    <row r="2" spans="1:35" x14ac:dyDescent="0.15">
      <c r="A2" s="1129" t="s">
        <v>407</v>
      </c>
      <c r="B2" s="1130"/>
      <c r="C2" s="1131"/>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8"/>
    </row>
    <row r="3" spans="1:35" ht="15.75" x14ac:dyDescent="0.15">
      <c r="A3" s="1132"/>
      <c r="B3" s="1133"/>
      <c r="C3" s="1134"/>
      <c r="E3" s="879" t="s">
        <v>410</v>
      </c>
      <c r="F3" s="879"/>
      <c r="G3" s="879"/>
      <c r="H3" s="879"/>
      <c r="I3" s="879"/>
      <c r="J3" s="879"/>
      <c r="K3" s="879"/>
      <c r="L3" s="879"/>
      <c r="M3" s="879"/>
      <c r="N3" s="879"/>
      <c r="O3" s="879"/>
      <c r="P3" s="879"/>
      <c r="Q3" s="879"/>
      <c r="R3" s="879"/>
      <c r="S3" s="879"/>
      <c r="T3" s="879"/>
      <c r="U3" s="879"/>
      <c r="V3" s="879"/>
      <c r="W3" s="879"/>
      <c r="X3" s="879"/>
      <c r="Y3" s="879"/>
      <c r="Z3" s="879"/>
      <c r="AA3" s="879"/>
      <c r="AB3" s="879"/>
      <c r="AC3" s="879"/>
      <c r="AD3" s="879"/>
      <c r="AE3" s="149"/>
      <c r="AH3" s="346" t="s">
        <v>520</v>
      </c>
      <c r="AI3" s="341"/>
    </row>
    <row r="4" spans="1:35" ht="15.75" x14ac:dyDescent="0.15">
      <c r="A4" s="1132"/>
      <c r="B4" s="1133"/>
      <c r="C4" s="1134"/>
      <c r="E4" s="879"/>
      <c r="F4" s="879"/>
      <c r="G4" s="879"/>
      <c r="H4" s="879"/>
      <c r="I4" s="879"/>
      <c r="J4" s="879"/>
      <c r="K4" s="879"/>
      <c r="L4" s="879"/>
      <c r="M4" s="879"/>
      <c r="N4" s="879"/>
      <c r="O4" s="879"/>
      <c r="P4" s="879"/>
      <c r="Q4" s="879"/>
      <c r="R4" s="879"/>
      <c r="S4" s="879"/>
      <c r="T4" s="879"/>
      <c r="U4" s="879"/>
      <c r="V4" s="879"/>
      <c r="W4" s="879"/>
      <c r="X4" s="879"/>
      <c r="Y4" s="879"/>
      <c r="Z4" s="879"/>
      <c r="AA4" s="879"/>
      <c r="AB4" s="879"/>
      <c r="AC4" s="879"/>
      <c r="AD4" s="879"/>
      <c r="AE4" s="149"/>
      <c r="AH4" s="336"/>
      <c r="AI4" s="341"/>
    </row>
    <row r="5" spans="1:35" ht="15.75" x14ac:dyDescent="0.15">
      <c r="A5" s="1132"/>
      <c r="B5" s="1133"/>
      <c r="C5" s="1134"/>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149"/>
      <c r="AH5" s="336" t="s">
        <v>521</v>
      </c>
      <c r="AI5" s="341"/>
    </row>
    <row r="6" spans="1:35" ht="15.75" x14ac:dyDescent="0.15">
      <c r="A6" s="1132"/>
      <c r="B6" s="1133"/>
      <c r="C6" s="1134"/>
      <c r="E6" s="879"/>
      <c r="F6" s="879"/>
      <c r="G6" s="879"/>
      <c r="H6" s="879"/>
      <c r="I6" s="879"/>
      <c r="J6" s="879"/>
      <c r="K6" s="879"/>
      <c r="L6" s="879"/>
      <c r="M6" s="879"/>
      <c r="N6" s="879"/>
      <c r="O6" s="879"/>
      <c r="P6" s="879"/>
      <c r="Q6" s="879"/>
      <c r="R6" s="879"/>
      <c r="S6" s="879"/>
      <c r="T6" s="879"/>
      <c r="U6" s="879"/>
      <c r="V6" s="879"/>
      <c r="W6" s="879"/>
      <c r="X6" s="879"/>
      <c r="Y6" s="879"/>
      <c r="Z6" s="879"/>
      <c r="AA6" s="879"/>
      <c r="AB6" s="879"/>
      <c r="AC6" s="879"/>
      <c r="AD6" s="879"/>
      <c r="AE6" s="149"/>
      <c r="AH6" s="341"/>
      <c r="AI6" s="336" t="s">
        <v>522</v>
      </c>
    </row>
    <row r="7" spans="1:35" ht="15.75" x14ac:dyDescent="0.15">
      <c r="A7" s="1132"/>
      <c r="B7" s="1133"/>
      <c r="C7" s="1134"/>
      <c r="E7" s="879"/>
      <c r="F7" s="879"/>
      <c r="G7" s="879"/>
      <c r="H7" s="879"/>
      <c r="I7" s="879"/>
      <c r="J7" s="879"/>
      <c r="K7" s="879"/>
      <c r="L7" s="879"/>
      <c r="M7" s="879"/>
      <c r="N7" s="879"/>
      <c r="O7" s="879"/>
      <c r="P7" s="879"/>
      <c r="Q7" s="879"/>
      <c r="R7" s="879"/>
      <c r="S7" s="879"/>
      <c r="T7" s="879"/>
      <c r="U7" s="879"/>
      <c r="V7" s="879"/>
      <c r="W7" s="879"/>
      <c r="X7" s="879"/>
      <c r="Y7" s="879"/>
      <c r="Z7" s="879"/>
      <c r="AA7" s="879"/>
      <c r="AB7" s="879"/>
      <c r="AC7" s="879"/>
      <c r="AD7" s="879"/>
      <c r="AE7" s="149"/>
      <c r="AH7" s="341"/>
      <c r="AI7" s="336" t="s">
        <v>523</v>
      </c>
    </row>
    <row r="8" spans="1:35" x14ac:dyDescent="0.15">
      <c r="A8" s="1132"/>
      <c r="B8" s="1133"/>
      <c r="C8" s="1134"/>
      <c r="E8" s="879"/>
      <c r="F8" s="879"/>
      <c r="G8" s="879"/>
      <c r="H8" s="879"/>
      <c r="I8" s="879"/>
      <c r="J8" s="879"/>
      <c r="K8" s="879"/>
      <c r="L8" s="879"/>
      <c r="M8" s="879"/>
      <c r="N8" s="879"/>
      <c r="O8" s="879"/>
      <c r="P8" s="879"/>
      <c r="Q8" s="879"/>
      <c r="R8" s="879"/>
      <c r="S8" s="879"/>
      <c r="T8" s="879"/>
      <c r="U8" s="879"/>
      <c r="V8" s="879"/>
      <c r="W8" s="879"/>
      <c r="X8" s="879"/>
      <c r="Y8" s="879"/>
      <c r="Z8" s="879"/>
      <c r="AA8" s="879"/>
      <c r="AB8" s="879"/>
      <c r="AC8" s="879"/>
      <c r="AD8" s="879"/>
      <c r="AE8" s="149"/>
    </row>
    <row r="9" spans="1:35" x14ac:dyDescent="0.15">
      <c r="A9" s="1132"/>
      <c r="B9" s="1133"/>
      <c r="C9" s="1134"/>
      <c r="E9" s="879"/>
      <c r="F9" s="879"/>
      <c r="G9" s="879"/>
      <c r="H9" s="879"/>
      <c r="I9" s="879"/>
      <c r="J9" s="879"/>
      <c r="K9" s="879"/>
      <c r="L9" s="879"/>
      <c r="M9" s="879"/>
      <c r="N9" s="879"/>
      <c r="O9" s="879"/>
      <c r="P9" s="879"/>
      <c r="Q9" s="879"/>
      <c r="R9" s="879"/>
      <c r="S9" s="879"/>
      <c r="T9" s="879"/>
      <c r="U9" s="879"/>
      <c r="V9" s="879"/>
      <c r="W9" s="879"/>
      <c r="X9" s="879"/>
      <c r="Y9" s="879"/>
      <c r="Z9" s="879"/>
      <c r="AA9" s="879"/>
      <c r="AB9" s="879"/>
      <c r="AC9" s="879"/>
      <c r="AD9" s="879"/>
      <c r="AE9" s="149"/>
    </row>
    <row r="10" spans="1:35" x14ac:dyDescent="0.15">
      <c r="A10" s="1132"/>
      <c r="B10" s="1133"/>
      <c r="C10" s="1134"/>
      <c r="E10" s="879"/>
      <c r="F10" s="879"/>
      <c r="G10" s="879"/>
      <c r="H10" s="879"/>
      <c r="I10" s="879"/>
      <c r="J10" s="879"/>
      <c r="K10" s="879"/>
      <c r="L10" s="879"/>
      <c r="M10" s="879"/>
      <c r="N10" s="879"/>
      <c r="O10" s="879"/>
      <c r="P10" s="879"/>
      <c r="Q10" s="879"/>
      <c r="R10" s="879"/>
      <c r="S10" s="879"/>
      <c r="T10" s="879"/>
      <c r="U10" s="879"/>
      <c r="V10" s="879"/>
      <c r="W10" s="879"/>
      <c r="X10" s="879"/>
      <c r="Y10" s="879"/>
      <c r="Z10" s="879"/>
      <c r="AA10" s="879"/>
      <c r="AB10" s="879"/>
      <c r="AC10" s="879"/>
      <c r="AD10" s="879"/>
      <c r="AE10" s="149"/>
    </row>
    <row r="11" spans="1:35" x14ac:dyDescent="0.15">
      <c r="A11" s="1132"/>
      <c r="B11" s="1133"/>
      <c r="C11" s="1134"/>
      <c r="E11" s="879"/>
      <c r="F11" s="879"/>
      <c r="G11" s="879"/>
      <c r="H11" s="879"/>
      <c r="I11" s="879"/>
      <c r="J11" s="879"/>
      <c r="K11" s="879"/>
      <c r="L11" s="879"/>
      <c r="M11" s="879"/>
      <c r="N11" s="879"/>
      <c r="O11" s="879"/>
      <c r="P11" s="879"/>
      <c r="Q11" s="879"/>
      <c r="R11" s="879"/>
      <c r="S11" s="879"/>
      <c r="T11" s="879"/>
      <c r="U11" s="879"/>
      <c r="V11" s="879"/>
      <c r="W11" s="879"/>
      <c r="X11" s="879"/>
      <c r="Y11" s="879"/>
      <c r="Z11" s="879"/>
      <c r="AA11" s="879"/>
      <c r="AB11" s="879"/>
      <c r="AC11" s="879"/>
      <c r="AD11" s="879"/>
      <c r="AE11" s="149"/>
    </row>
    <row r="12" spans="1:35" x14ac:dyDescent="0.15">
      <c r="A12" s="1132"/>
      <c r="B12" s="1133"/>
      <c r="C12" s="1134"/>
      <c r="E12" s="879"/>
      <c r="F12" s="879"/>
      <c r="G12" s="879"/>
      <c r="H12" s="879"/>
      <c r="I12" s="879"/>
      <c r="J12" s="879"/>
      <c r="K12" s="879"/>
      <c r="L12" s="879"/>
      <c r="M12" s="879"/>
      <c r="N12" s="879"/>
      <c r="O12" s="879"/>
      <c r="P12" s="879"/>
      <c r="Q12" s="879"/>
      <c r="R12" s="879"/>
      <c r="S12" s="879"/>
      <c r="T12" s="879"/>
      <c r="U12" s="879"/>
      <c r="V12" s="879"/>
      <c r="W12" s="879"/>
      <c r="X12" s="879"/>
      <c r="Y12" s="879"/>
      <c r="Z12" s="879"/>
      <c r="AA12" s="879"/>
      <c r="AB12" s="879"/>
      <c r="AC12" s="879"/>
      <c r="AD12" s="879"/>
      <c r="AE12" s="149"/>
    </row>
    <row r="13" spans="1:35" x14ac:dyDescent="0.15">
      <c r="A13" s="1132"/>
      <c r="B13" s="1133"/>
      <c r="C13" s="1134"/>
      <c r="E13" s="879"/>
      <c r="F13" s="879"/>
      <c r="G13" s="879"/>
      <c r="H13" s="879"/>
      <c r="I13" s="879"/>
      <c r="J13" s="879"/>
      <c r="K13" s="879"/>
      <c r="L13" s="879"/>
      <c r="M13" s="879"/>
      <c r="N13" s="879"/>
      <c r="O13" s="879"/>
      <c r="P13" s="879"/>
      <c r="Q13" s="879"/>
      <c r="R13" s="879"/>
      <c r="S13" s="879"/>
      <c r="T13" s="879"/>
      <c r="U13" s="879"/>
      <c r="V13" s="879"/>
      <c r="W13" s="879"/>
      <c r="X13" s="879"/>
      <c r="Y13" s="879"/>
      <c r="Z13" s="879"/>
      <c r="AA13" s="879"/>
      <c r="AB13" s="879"/>
      <c r="AC13" s="879"/>
      <c r="AD13" s="879"/>
      <c r="AE13" s="149"/>
    </row>
    <row r="14" spans="1:35" x14ac:dyDescent="0.15">
      <c r="A14" s="1132"/>
      <c r="B14" s="1133"/>
      <c r="C14" s="1134"/>
      <c r="E14" s="879"/>
      <c r="F14" s="879"/>
      <c r="G14" s="879"/>
      <c r="H14" s="879"/>
      <c r="I14" s="879"/>
      <c r="J14" s="879"/>
      <c r="K14" s="879"/>
      <c r="L14" s="879"/>
      <c r="M14" s="879"/>
      <c r="N14" s="879"/>
      <c r="O14" s="879"/>
      <c r="P14" s="879"/>
      <c r="Q14" s="879"/>
      <c r="R14" s="879"/>
      <c r="S14" s="879"/>
      <c r="T14" s="879"/>
      <c r="U14" s="879"/>
      <c r="V14" s="879"/>
      <c r="W14" s="879"/>
      <c r="X14" s="879"/>
      <c r="Y14" s="879"/>
      <c r="Z14" s="879"/>
      <c r="AA14" s="879"/>
      <c r="AB14" s="879"/>
      <c r="AC14" s="879"/>
      <c r="AD14" s="879"/>
      <c r="AE14" s="149"/>
    </row>
    <row r="15" spans="1:35" x14ac:dyDescent="0.15">
      <c r="A15" s="1132"/>
      <c r="B15" s="1133"/>
      <c r="C15" s="1134"/>
      <c r="E15" s="879"/>
      <c r="F15" s="879"/>
      <c r="G15" s="879"/>
      <c r="H15" s="879"/>
      <c r="I15" s="879"/>
      <c r="J15" s="879"/>
      <c r="K15" s="879"/>
      <c r="L15" s="879"/>
      <c r="M15" s="879"/>
      <c r="N15" s="879"/>
      <c r="O15" s="879"/>
      <c r="P15" s="879"/>
      <c r="Q15" s="879"/>
      <c r="R15" s="879"/>
      <c r="S15" s="879"/>
      <c r="T15" s="879"/>
      <c r="U15" s="879"/>
      <c r="V15" s="879"/>
      <c r="W15" s="879"/>
      <c r="X15" s="879"/>
      <c r="Y15" s="879"/>
      <c r="Z15" s="879"/>
      <c r="AA15" s="879"/>
      <c r="AB15" s="879"/>
      <c r="AC15" s="879"/>
      <c r="AD15" s="879"/>
      <c r="AE15" s="149"/>
    </row>
    <row r="16" spans="1:35" x14ac:dyDescent="0.15">
      <c r="A16" s="1132"/>
      <c r="B16" s="1133"/>
      <c r="C16" s="1134"/>
      <c r="E16" s="879"/>
      <c r="F16" s="879"/>
      <c r="G16" s="879"/>
      <c r="H16" s="879"/>
      <c r="I16" s="879"/>
      <c r="J16" s="879"/>
      <c r="K16" s="879"/>
      <c r="L16" s="879"/>
      <c r="M16" s="879"/>
      <c r="N16" s="879"/>
      <c r="O16" s="879"/>
      <c r="P16" s="879"/>
      <c r="Q16" s="879"/>
      <c r="R16" s="879"/>
      <c r="S16" s="879"/>
      <c r="T16" s="879"/>
      <c r="U16" s="879"/>
      <c r="V16" s="879"/>
      <c r="W16" s="879"/>
      <c r="X16" s="879"/>
      <c r="Y16" s="879"/>
      <c r="Z16" s="879"/>
      <c r="AA16" s="879"/>
      <c r="AB16" s="879"/>
      <c r="AC16" s="879"/>
      <c r="AD16" s="879"/>
      <c r="AE16" s="149"/>
    </row>
    <row r="17" spans="1:35" x14ac:dyDescent="0.15">
      <c r="A17" s="1132"/>
      <c r="B17" s="1133"/>
      <c r="C17" s="1134"/>
      <c r="E17" s="879"/>
      <c r="F17" s="879"/>
      <c r="G17" s="879"/>
      <c r="H17" s="879"/>
      <c r="I17" s="879"/>
      <c r="J17" s="879"/>
      <c r="K17" s="879"/>
      <c r="L17" s="879"/>
      <c r="M17" s="879"/>
      <c r="N17" s="879"/>
      <c r="O17" s="879"/>
      <c r="P17" s="879"/>
      <c r="Q17" s="879"/>
      <c r="R17" s="879"/>
      <c r="S17" s="879"/>
      <c r="T17" s="879"/>
      <c r="U17" s="879"/>
      <c r="V17" s="879"/>
      <c r="W17" s="879"/>
      <c r="X17" s="879"/>
      <c r="Y17" s="879"/>
      <c r="Z17" s="879"/>
      <c r="AA17" s="879"/>
      <c r="AB17" s="879"/>
      <c r="AC17" s="879"/>
      <c r="AD17" s="879"/>
      <c r="AE17" s="149"/>
    </row>
    <row r="18" spans="1:35" x14ac:dyDescent="0.15">
      <c r="A18" s="1132"/>
      <c r="B18" s="1133"/>
      <c r="C18" s="1134"/>
      <c r="E18" s="879"/>
      <c r="F18" s="879"/>
      <c r="G18" s="879"/>
      <c r="H18" s="879"/>
      <c r="I18" s="879"/>
      <c r="J18" s="879"/>
      <c r="K18" s="879"/>
      <c r="L18" s="879"/>
      <c r="M18" s="879"/>
      <c r="N18" s="879"/>
      <c r="O18" s="879"/>
      <c r="P18" s="879"/>
      <c r="Q18" s="879"/>
      <c r="R18" s="879"/>
      <c r="S18" s="879"/>
      <c r="T18" s="879"/>
      <c r="U18" s="879"/>
      <c r="V18" s="879"/>
      <c r="W18" s="879"/>
      <c r="X18" s="879"/>
      <c r="Y18" s="879"/>
      <c r="Z18" s="879"/>
      <c r="AA18" s="879"/>
      <c r="AB18" s="879"/>
      <c r="AC18" s="879"/>
      <c r="AD18" s="879"/>
      <c r="AE18" s="149"/>
    </row>
    <row r="19" spans="1:35" x14ac:dyDescent="0.15">
      <c r="A19" s="1132"/>
      <c r="B19" s="1133"/>
      <c r="C19" s="1134"/>
      <c r="E19" s="879"/>
      <c r="F19" s="879"/>
      <c r="G19" s="879"/>
      <c r="H19" s="879"/>
      <c r="I19" s="879"/>
      <c r="J19" s="879"/>
      <c r="K19" s="879"/>
      <c r="L19" s="879"/>
      <c r="M19" s="879"/>
      <c r="N19" s="879"/>
      <c r="O19" s="879"/>
      <c r="P19" s="879"/>
      <c r="Q19" s="879"/>
      <c r="R19" s="879"/>
      <c r="S19" s="879"/>
      <c r="T19" s="879"/>
      <c r="U19" s="879"/>
      <c r="V19" s="879"/>
      <c r="W19" s="879"/>
      <c r="X19" s="879"/>
      <c r="Y19" s="879"/>
      <c r="Z19" s="879"/>
      <c r="AA19" s="879"/>
      <c r="AB19" s="879"/>
      <c r="AC19" s="879"/>
      <c r="AD19" s="879"/>
      <c r="AE19" s="149"/>
    </row>
    <row r="20" spans="1:35" x14ac:dyDescent="0.15">
      <c r="A20" s="1135"/>
      <c r="B20" s="1136"/>
      <c r="C20" s="1137"/>
      <c r="AE20" s="149"/>
    </row>
    <row r="21" spans="1:35" x14ac:dyDescent="0.15">
      <c r="A21" s="1138" t="s">
        <v>408</v>
      </c>
      <c r="B21" s="1139"/>
      <c r="C21" s="1140"/>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150"/>
    </row>
    <row r="22" spans="1:35" ht="15.75" x14ac:dyDescent="0.15">
      <c r="A22" s="1132"/>
      <c r="B22" s="1133"/>
      <c r="C22" s="1134"/>
      <c r="E22" s="879" t="s">
        <v>410</v>
      </c>
      <c r="F22" s="879"/>
      <c r="G22" s="879"/>
      <c r="H22" s="879"/>
      <c r="I22" s="879"/>
      <c r="J22" s="879"/>
      <c r="K22" s="879"/>
      <c r="L22" s="879"/>
      <c r="M22" s="879"/>
      <c r="N22" s="879"/>
      <c r="O22" s="879"/>
      <c r="P22" s="879"/>
      <c r="Q22" s="879"/>
      <c r="R22" s="879"/>
      <c r="S22" s="879"/>
      <c r="T22" s="879"/>
      <c r="U22" s="879"/>
      <c r="V22" s="879"/>
      <c r="W22" s="879"/>
      <c r="X22" s="879"/>
      <c r="Y22" s="879"/>
      <c r="Z22" s="879"/>
      <c r="AA22" s="879"/>
      <c r="AB22" s="879"/>
      <c r="AC22" s="879"/>
      <c r="AD22" s="879"/>
      <c r="AE22" s="149"/>
      <c r="AH22" s="346" t="s">
        <v>524</v>
      </c>
      <c r="AI22" s="341"/>
    </row>
    <row r="23" spans="1:35" ht="15.75" x14ac:dyDescent="0.15">
      <c r="A23" s="1132"/>
      <c r="B23" s="1133"/>
      <c r="C23" s="1134"/>
      <c r="E23" s="879"/>
      <c r="F23" s="879"/>
      <c r="G23" s="879"/>
      <c r="H23" s="879"/>
      <c r="I23" s="879"/>
      <c r="J23" s="879"/>
      <c r="K23" s="879"/>
      <c r="L23" s="879"/>
      <c r="M23" s="879"/>
      <c r="N23" s="879"/>
      <c r="O23" s="879"/>
      <c r="P23" s="879"/>
      <c r="Q23" s="879"/>
      <c r="R23" s="879"/>
      <c r="S23" s="879"/>
      <c r="T23" s="879"/>
      <c r="U23" s="879"/>
      <c r="V23" s="879"/>
      <c r="W23" s="879"/>
      <c r="X23" s="879"/>
      <c r="Y23" s="879"/>
      <c r="Z23" s="879"/>
      <c r="AA23" s="879"/>
      <c r="AB23" s="879"/>
      <c r="AC23" s="879"/>
      <c r="AD23" s="879"/>
      <c r="AE23" s="149"/>
      <c r="AH23" s="336"/>
      <c r="AI23" s="341"/>
    </row>
    <row r="24" spans="1:35" ht="15.75" x14ac:dyDescent="0.15">
      <c r="A24" s="1132"/>
      <c r="B24" s="1133"/>
      <c r="C24" s="1134"/>
      <c r="E24" s="879"/>
      <c r="F24" s="879"/>
      <c r="G24" s="879"/>
      <c r="H24" s="879"/>
      <c r="I24" s="879"/>
      <c r="J24" s="879"/>
      <c r="K24" s="879"/>
      <c r="L24" s="879"/>
      <c r="M24" s="879"/>
      <c r="N24" s="879"/>
      <c r="O24" s="879"/>
      <c r="P24" s="879"/>
      <c r="Q24" s="879"/>
      <c r="R24" s="879"/>
      <c r="S24" s="879"/>
      <c r="T24" s="879"/>
      <c r="U24" s="879"/>
      <c r="V24" s="879"/>
      <c r="W24" s="879"/>
      <c r="X24" s="879"/>
      <c r="Y24" s="879"/>
      <c r="Z24" s="879"/>
      <c r="AA24" s="879"/>
      <c r="AB24" s="879"/>
      <c r="AC24" s="879"/>
      <c r="AD24" s="879"/>
      <c r="AE24" s="149"/>
      <c r="AH24" s="341" t="s">
        <v>525</v>
      </c>
      <c r="AI24" s="341"/>
    </row>
    <row r="25" spans="1:35" x14ac:dyDescent="0.15">
      <c r="A25" s="1132"/>
      <c r="B25" s="1133"/>
      <c r="C25" s="1134"/>
      <c r="E25" s="879"/>
      <c r="F25" s="879"/>
      <c r="G25" s="879"/>
      <c r="H25" s="879"/>
      <c r="I25" s="879"/>
      <c r="J25" s="879"/>
      <c r="K25" s="879"/>
      <c r="L25" s="879"/>
      <c r="M25" s="879"/>
      <c r="N25" s="879"/>
      <c r="O25" s="879"/>
      <c r="P25" s="879"/>
      <c r="Q25" s="879"/>
      <c r="R25" s="879"/>
      <c r="S25" s="879"/>
      <c r="T25" s="879"/>
      <c r="U25" s="879"/>
      <c r="V25" s="879"/>
      <c r="W25" s="879"/>
      <c r="X25" s="879"/>
      <c r="Y25" s="879"/>
      <c r="Z25" s="879"/>
      <c r="AA25" s="879"/>
      <c r="AB25" s="879"/>
      <c r="AC25" s="879"/>
      <c r="AD25" s="879"/>
      <c r="AE25" s="149"/>
    </row>
    <row r="26" spans="1:35" x14ac:dyDescent="0.15">
      <c r="A26" s="1132"/>
      <c r="B26" s="1133"/>
      <c r="C26" s="1134"/>
      <c r="E26" s="879"/>
      <c r="F26" s="879"/>
      <c r="G26" s="879"/>
      <c r="H26" s="879"/>
      <c r="I26" s="879"/>
      <c r="J26" s="879"/>
      <c r="K26" s="879"/>
      <c r="L26" s="879"/>
      <c r="M26" s="879"/>
      <c r="N26" s="879"/>
      <c r="O26" s="879"/>
      <c r="P26" s="879"/>
      <c r="Q26" s="879"/>
      <c r="R26" s="879"/>
      <c r="S26" s="879"/>
      <c r="T26" s="879"/>
      <c r="U26" s="879"/>
      <c r="V26" s="879"/>
      <c r="W26" s="879"/>
      <c r="X26" s="879"/>
      <c r="Y26" s="879"/>
      <c r="Z26" s="879"/>
      <c r="AA26" s="879"/>
      <c r="AB26" s="879"/>
      <c r="AC26" s="879"/>
      <c r="AD26" s="879"/>
      <c r="AE26" s="149"/>
    </row>
    <row r="27" spans="1:35" x14ac:dyDescent="0.15">
      <c r="A27" s="1132"/>
      <c r="B27" s="1133"/>
      <c r="C27" s="1134"/>
      <c r="E27" s="879"/>
      <c r="F27" s="879"/>
      <c r="G27" s="879"/>
      <c r="H27" s="879"/>
      <c r="I27" s="879"/>
      <c r="J27" s="879"/>
      <c r="K27" s="879"/>
      <c r="L27" s="879"/>
      <c r="M27" s="879"/>
      <c r="N27" s="879"/>
      <c r="O27" s="879"/>
      <c r="P27" s="879"/>
      <c r="Q27" s="879"/>
      <c r="R27" s="879"/>
      <c r="S27" s="879"/>
      <c r="T27" s="879"/>
      <c r="U27" s="879"/>
      <c r="V27" s="879"/>
      <c r="W27" s="879"/>
      <c r="X27" s="879"/>
      <c r="Y27" s="879"/>
      <c r="Z27" s="879"/>
      <c r="AA27" s="879"/>
      <c r="AB27" s="879"/>
      <c r="AC27" s="879"/>
      <c r="AD27" s="879"/>
      <c r="AE27" s="149"/>
    </row>
    <row r="28" spans="1:35" x14ac:dyDescent="0.15">
      <c r="A28" s="1132"/>
      <c r="B28" s="1133"/>
      <c r="C28" s="1134"/>
      <c r="E28" s="879"/>
      <c r="F28" s="879"/>
      <c r="G28" s="879"/>
      <c r="H28" s="879"/>
      <c r="I28" s="879"/>
      <c r="J28" s="879"/>
      <c r="K28" s="879"/>
      <c r="L28" s="879"/>
      <c r="M28" s="879"/>
      <c r="N28" s="879"/>
      <c r="O28" s="879"/>
      <c r="P28" s="879"/>
      <c r="Q28" s="879"/>
      <c r="R28" s="879"/>
      <c r="S28" s="879"/>
      <c r="T28" s="879"/>
      <c r="U28" s="879"/>
      <c r="V28" s="879"/>
      <c r="W28" s="879"/>
      <c r="X28" s="879"/>
      <c r="Y28" s="879"/>
      <c r="Z28" s="879"/>
      <c r="AA28" s="879"/>
      <c r="AB28" s="879"/>
      <c r="AC28" s="879"/>
      <c r="AD28" s="879"/>
      <c r="AE28" s="149"/>
    </row>
    <row r="29" spans="1:35" x14ac:dyDescent="0.15">
      <c r="A29" s="1132"/>
      <c r="B29" s="1133"/>
      <c r="C29" s="1134"/>
      <c r="E29" s="879"/>
      <c r="F29" s="879"/>
      <c r="G29" s="879"/>
      <c r="H29" s="879"/>
      <c r="I29" s="879"/>
      <c r="J29" s="879"/>
      <c r="K29" s="879"/>
      <c r="L29" s="879"/>
      <c r="M29" s="879"/>
      <c r="N29" s="879"/>
      <c r="O29" s="879"/>
      <c r="P29" s="879"/>
      <c r="Q29" s="879"/>
      <c r="R29" s="879"/>
      <c r="S29" s="879"/>
      <c r="T29" s="879"/>
      <c r="U29" s="879"/>
      <c r="V29" s="879"/>
      <c r="W29" s="879"/>
      <c r="X29" s="879"/>
      <c r="Y29" s="879"/>
      <c r="Z29" s="879"/>
      <c r="AA29" s="879"/>
      <c r="AB29" s="879"/>
      <c r="AC29" s="879"/>
      <c r="AD29" s="879"/>
      <c r="AE29" s="149"/>
    </row>
    <row r="30" spans="1:35" x14ac:dyDescent="0.15">
      <c r="A30" s="1132"/>
      <c r="B30" s="1133"/>
      <c r="C30" s="1134"/>
      <c r="E30" s="879"/>
      <c r="F30" s="879"/>
      <c r="G30" s="879"/>
      <c r="H30" s="879"/>
      <c r="I30" s="879"/>
      <c r="J30" s="879"/>
      <c r="K30" s="879"/>
      <c r="L30" s="879"/>
      <c r="M30" s="879"/>
      <c r="N30" s="879"/>
      <c r="O30" s="879"/>
      <c r="P30" s="879"/>
      <c r="Q30" s="879"/>
      <c r="R30" s="879"/>
      <c r="S30" s="879"/>
      <c r="T30" s="879"/>
      <c r="U30" s="879"/>
      <c r="V30" s="879"/>
      <c r="W30" s="879"/>
      <c r="X30" s="879"/>
      <c r="Y30" s="879"/>
      <c r="Z30" s="879"/>
      <c r="AA30" s="879"/>
      <c r="AB30" s="879"/>
      <c r="AC30" s="879"/>
      <c r="AD30" s="879"/>
      <c r="AE30" s="149"/>
    </row>
    <row r="31" spans="1:35" x14ac:dyDescent="0.15">
      <c r="A31" s="1132"/>
      <c r="B31" s="1133"/>
      <c r="C31" s="1134"/>
      <c r="E31" s="879"/>
      <c r="F31" s="879"/>
      <c r="G31" s="879"/>
      <c r="H31" s="879"/>
      <c r="I31" s="879"/>
      <c r="J31" s="879"/>
      <c r="K31" s="879"/>
      <c r="L31" s="879"/>
      <c r="M31" s="879"/>
      <c r="N31" s="879"/>
      <c r="O31" s="879"/>
      <c r="P31" s="879"/>
      <c r="Q31" s="879"/>
      <c r="R31" s="879"/>
      <c r="S31" s="879"/>
      <c r="T31" s="879"/>
      <c r="U31" s="879"/>
      <c r="V31" s="879"/>
      <c r="W31" s="879"/>
      <c r="X31" s="879"/>
      <c r="Y31" s="879"/>
      <c r="Z31" s="879"/>
      <c r="AA31" s="879"/>
      <c r="AB31" s="879"/>
      <c r="AC31" s="879"/>
      <c r="AD31" s="879"/>
      <c r="AE31" s="149"/>
    </row>
    <row r="32" spans="1:35" x14ac:dyDescent="0.15">
      <c r="A32" s="1132"/>
      <c r="B32" s="1133"/>
      <c r="C32" s="1134"/>
      <c r="E32" s="879"/>
      <c r="F32" s="879"/>
      <c r="G32" s="879"/>
      <c r="H32" s="879"/>
      <c r="I32" s="879"/>
      <c r="J32" s="879"/>
      <c r="K32" s="879"/>
      <c r="L32" s="879"/>
      <c r="M32" s="879"/>
      <c r="N32" s="879"/>
      <c r="O32" s="879"/>
      <c r="P32" s="879"/>
      <c r="Q32" s="879"/>
      <c r="R32" s="879"/>
      <c r="S32" s="879"/>
      <c r="T32" s="879"/>
      <c r="U32" s="879"/>
      <c r="V32" s="879"/>
      <c r="W32" s="879"/>
      <c r="X32" s="879"/>
      <c r="Y32" s="879"/>
      <c r="Z32" s="879"/>
      <c r="AA32" s="879"/>
      <c r="AB32" s="879"/>
      <c r="AC32" s="879"/>
      <c r="AD32" s="879"/>
      <c r="AE32" s="149"/>
    </row>
    <row r="33" spans="1:35" x14ac:dyDescent="0.15">
      <c r="A33" s="1132"/>
      <c r="B33" s="1133"/>
      <c r="C33" s="1134"/>
      <c r="E33" s="879"/>
      <c r="F33" s="879"/>
      <c r="G33" s="879"/>
      <c r="H33" s="879"/>
      <c r="I33" s="879"/>
      <c r="J33" s="879"/>
      <c r="K33" s="879"/>
      <c r="L33" s="879"/>
      <c r="M33" s="879"/>
      <c r="N33" s="879"/>
      <c r="O33" s="879"/>
      <c r="P33" s="879"/>
      <c r="Q33" s="879"/>
      <c r="R33" s="879"/>
      <c r="S33" s="879"/>
      <c r="T33" s="879"/>
      <c r="U33" s="879"/>
      <c r="V33" s="879"/>
      <c r="W33" s="879"/>
      <c r="X33" s="879"/>
      <c r="Y33" s="879"/>
      <c r="Z33" s="879"/>
      <c r="AA33" s="879"/>
      <c r="AB33" s="879"/>
      <c r="AC33" s="879"/>
      <c r="AD33" s="879"/>
      <c r="AE33" s="149"/>
    </row>
    <row r="34" spans="1:35" x14ac:dyDescent="0.15">
      <c r="A34" s="1132"/>
      <c r="B34" s="1133"/>
      <c r="C34" s="1134"/>
      <c r="E34" s="879"/>
      <c r="F34" s="879"/>
      <c r="G34" s="879"/>
      <c r="H34" s="879"/>
      <c r="I34" s="879"/>
      <c r="J34" s="879"/>
      <c r="K34" s="879"/>
      <c r="L34" s="879"/>
      <c r="M34" s="879"/>
      <c r="N34" s="879"/>
      <c r="O34" s="879"/>
      <c r="P34" s="879"/>
      <c r="Q34" s="879"/>
      <c r="R34" s="879"/>
      <c r="S34" s="879"/>
      <c r="T34" s="879"/>
      <c r="U34" s="879"/>
      <c r="V34" s="879"/>
      <c r="W34" s="879"/>
      <c r="X34" s="879"/>
      <c r="Y34" s="879"/>
      <c r="Z34" s="879"/>
      <c r="AA34" s="879"/>
      <c r="AB34" s="879"/>
      <c r="AC34" s="879"/>
      <c r="AD34" s="879"/>
      <c r="AE34" s="149"/>
    </row>
    <row r="35" spans="1:35" x14ac:dyDescent="0.15">
      <c r="A35" s="1132"/>
      <c r="B35" s="1133"/>
      <c r="C35" s="1134"/>
      <c r="E35" s="879"/>
      <c r="F35" s="879"/>
      <c r="G35" s="879"/>
      <c r="H35" s="879"/>
      <c r="I35" s="879"/>
      <c r="J35" s="879"/>
      <c r="K35" s="879"/>
      <c r="L35" s="879"/>
      <c r="M35" s="879"/>
      <c r="N35" s="879"/>
      <c r="O35" s="879"/>
      <c r="P35" s="879"/>
      <c r="Q35" s="879"/>
      <c r="R35" s="879"/>
      <c r="S35" s="879"/>
      <c r="T35" s="879"/>
      <c r="U35" s="879"/>
      <c r="V35" s="879"/>
      <c r="W35" s="879"/>
      <c r="X35" s="879"/>
      <c r="Y35" s="879"/>
      <c r="Z35" s="879"/>
      <c r="AA35" s="879"/>
      <c r="AB35" s="879"/>
      <c r="AC35" s="879"/>
      <c r="AD35" s="879"/>
      <c r="AE35" s="149"/>
    </row>
    <row r="36" spans="1:35" x14ac:dyDescent="0.15">
      <c r="A36" s="1132"/>
      <c r="B36" s="1133"/>
      <c r="C36" s="1134"/>
      <c r="E36" s="879"/>
      <c r="F36" s="879"/>
      <c r="G36" s="879"/>
      <c r="H36" s="879"/>
      <c r="I36" s="879"/>
      <c r="J36" s="879"/>
      <c r="K36" s="879"/>
      <c r="L36" s="879"/>
      <c r="M36" s="879"/>
      <c r="N36" s="879"/>
      <c r="O36" s="879"/>
      <c r="P36" s="879"/>
      <c r="Q36" s="879"/>
      <c r="R36" s="879"/>
      <c r="S36" s="879"/>
      <c r="T36" s="879"/>
      <c r="U36" s="879"/>
      <c r="V36" s="879"/>
      <c r="W36" s="879"/>
      <c r="X36" s="879"/>
      <c r="Y36" s="879"/>
      <c r="Z36" s="879"/>
      <c r="AA36" s="879"/>
      <c r="AB36" s="879"/>
      <c r="AC36" s="879"/>
      <c r="AD36" s="879"/>
      <c r="AE36" s="149"/>
    </row>
    <row r="37" spans="1:35" x14ac:dyDescent="0.15">
      <c r="A37" s="1132"/>
      <c r="B37" s="1133"/>
      <c r="C37" s="1134"/>
      <c r="E37" s="879"/>
      <c r="F37" s="879"/>
      <c r="G37" s="879"/>
      <c r="H37" s="879"/>
      <c r="I37" s="879"/>
      <c r="J37" s="879"/>
      <c r="K37" s="879"/>
      <c r="L37" s="879"/>
      <c r="M37" s="879"/>
      <c r="N37" s="879"/>
      <c r="O37" s="879"/>
      <c r="P37" s="879"/>
      <c r="Q37" s="879"/>
      <c r="R37" s="879"/>
      <c r="S37" s="879"/>
      <c r="T37" s="879"/>
      <c r="U37" s="879"/>
      <c r="V37" s="879"/>
      <c r="W37" s="879"/>
      <c r="X37" s="879"/>
      <c r="Y37" s="879"/>
      <c r="Z37" s="879"/>
      <c r="AA37" s="879"/>
      <c r="AB37" s="879"/>
      <c r="AC37" s="879"/>
      <c r="AD37" s="879"/>
      <c r="AE37" s="149"/>
    </row>
    <row r="38" spans="1:35" x14ac:dyDescent="0.15">
      <c r="A38" s="1132"/>
      <c r="B38" s="1133"/>
      <c r="C38" s="1134"/>
      <c r="E38" s="879"/>
      <c r="F38" s="879"/>
      <c r="G38" s="879"/>
      <c r="H38" s="879"/>
      <c r="I38" s="879"/>
      <c r="J38" s="879"/>
      <c r="K38" s="879"/>
      <c r="L38" s="879"/>
      <c r="M38" s="879"/>
      <c r="N38" s="879"/>
      <c r="O38" s="879"/>
      <c r="P38" s="879"/>
      <c r="Q38" s="879"/>
      <c r="R38" s="879"/>
      <c r="S38" s="879"/>
      <c r="T38" s="879"/>
      <c r="U38" s="879"/>
      <c r="V38" s="879"/>
      <c r="W38" s="879"/>
      <c r="X38" s="879"/>
      <c r="Y38" s="879"/>
      <c r="Z38" s="879"/>
      <c r="AA38" s="879"/>
      <c r="AB38" s="879"/>
      <c r="AC38" s="879"/>
      <c r="AD38" s="879"/>
      <c r="AE38" s="149"/>
    </row>
    <row r="39" spans="1:35" x14ac:dyDescent="0.15">
      <c r="A39" s="1135"/>
      <c r="B39" s="1136"/>
      <c r="C39" s="1137"/>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151"/>
    </row>
    <row r="40" spans="1:35" x14ac:dyDescent="0.15">
      <c r="A40" s="1138" t="s">
        <v>409</v>
      </c>
      <c r="B40" s="1139"/>
      <c r="C40" s="1140"/>
      <c r="AE40" s="149"/>
    </row>
    <row r="41" spans="1:35" ht="15.75" x14ac:dyDescent="0.15">
      <c r="A41" s="1132"/>
      <c r="B41" s="1133"/>
      <c r="C41" s="1134"/>
      <c r="E41" s="879" t="s">
        <v>410</v>
      </c>
      <c r="F41" s="879"/>
      <c r="G41" s="879"/>
      <c r="H41" s="879"/>
      <c r="I41" s="879"/>
      <c r="J41" s="879"/>
      <c r="K41" s="879"/>
      <c r="L41" s="879"/>
      <c r="M41" s="879"/>
      <c r="N41" s="879"/>
      <c r="O41" s="879"/>
      <c r="P41" s="879"/>
      <c r="Q41" s="879"/>
      <c r="R41" s="879"/>
      <c r="S41" s="879"/>
      <c r="T41" s="879"/>
      <c r="U41" s="879"/>
      <c r="V41" s="879"/>
      <c r="W41" s="879"/>
      <c r="X41" s="879"/>
      <c r="Y41" s="879"/>
      <c r="Z41" s="879"/>
      <c r="AA41" s="879"/>
      <c r="AB41" s="879"/>
      <c r="AC41" s="879"/>
      <c r="AD41" s="879"/>
      <c r="AE41" s="149"/>
      <c r="AH41" s="346" t="s">
        <v>526</v>
      </c>
      <c r="AI41" s="341"/>
    </row>
    <row r="42" spans="1:35" ht="15.75" x14ac:dyDescent="0.15">
      <c r="A42" s="1132"/>
      <c r="B42" s="1133"/>
      <c r="C42" s="1134"/>
      <c r="E42" s="879"/>
      <c r="F42" s="879"/>
      <c r="G42" s="879"/>
      <c r="H42" s="879"/>
      <c r="I42" s="879"/>
      <c r="J42" s="879"/>
      <c r="K42" s="879"/>
      <c r="L42" s="879"/>
      <c r="M42" s="879"/>
      <c r="N42" s="879"/>
      <c r="O42" s="879"/>
      <c r="P42" s="879"/>
      <c r="Q42" s="879"/>
      <c r="R42" s="879"/>
      <c r="S42" s="879"/>
      <c r="T42" s="879"/>
      <c r="U42" s="879"/>
      <c r="V42" s="879"/>
      <c r="W42" s="879"/>
      <c r="X42" s="879"/>
      <c r="Y42" s="879"/>
      <c r="Z42" s="879"/>
      <c r="AA42" s="879"/>
      <c r="AB42" s="879"/>
      <c r="AC42" s="879"/>
      <c r="AD42" s="879"/>
      <c r="AE42" s="149"/>
      <c r="AH42" s="336"/>
      <c r="AI42" s="341"/>
    </row>
    <row r="43" spans="1:35" ht="15.75" x14ac:dyDescent="0.15">
      <c r="A43" s="1132"/>
      <c r="B43" s="1133"/>
      <c r="C43" s="1134"/>
      <c r="E43" s="879"/>
      <c r="F43" s="879"/>
      <c r="G43" s="879"/>
      <c r="H43" s="879"/>
      <c r="I43" s="879"/>
      <c r="J43" s="879"/>
      <c r="K43" s="879"/>
      <c r="L43" s="879"/>
      <c r="M43" s="879"/>
      <c r="N43" s="879"/>
      <c r="O43" s="879"/>
      <c r="P43" s="879"/>
      <c r="Q43" s="879"/>
      <c r="R43" s="879"/>
      <c r="S43" s="879"/>
      <c r="T43" s="879"/>
      <c r="U43" s="879"/>
      <c r="V43" s="879"/>
      <c r="W43" s="879"/>
      <c r="X43" s="879"/>
      <c r="Y43" s="879"/>
      <c r="Z43" s="879"/>
      <c r="AA43" s="879"/>
      <c r="AB43" s="879"/>
      <c r="AC43" s="879"/>
      <c r="AD43" s="879"/>
      <c r="AE43" s="149"/>
      <c r="AH43" s="336" t="s">
        <v>527</v>
      </c>
      <c r="AI43" s="341"/>
    </row>
    <row r="44" spans="1:35" ht="15.75" x14ac:dyDescent="0.15">
      <c r="A44" s="1132"/>
      <c r="B44" s="1133"/>
      <c r="C44" s="1134"/>
      <c r="E44" s="879"/>
      <c r="F44" s="879"/>
      <c r="G44" s="879"/>
      <c r="H44" s="879"/>
      <c r="I44" s="879"/>
      <c r="J44" s="879"/>
      <c r="K44" s="879"/>
      <c r="L44" s="879"/>
      <c r="M44" s="879"/>
      <c r="N44" s="879"/>
      <c r="O44" s="879"/>
      <c r="P44" s="879"/>
      <c r="Q44" s="879"/>
      <c r="R44" s="879"/>
      <c r="S44" s="879"/>
      <c r="T44" s="879"/>
      <c r="U44" s="879"/>
      <c r="V44" s="879"/>
      <c r="W44" s="879"/>
      <c r="X44" s="879"/>
      <c r="Y44" s="879"/>
      <c r="Z44" s="879"/>
      <c r="AA44" s="879"/>
      <c r="AB44" s="879"/>
      <c r="AC44" s="879"/>
      <c r="AD44" s="879"/>
      <c r="AE44" s="149"/>
      <c r="AH44" s="341"/>
      <c r="AI44" s="341" t="s">
        <v>522</v>
      </c>
    </row>
    <row r="45" spans="1:35" x14ac:dyDescent="0.15">
      <c r="A45" s="1132"/>
      <c r="B45" s="1133"/>
      <c r="C45" s="1134"/>
      <c r="E45" s="879"/>
      <c r="F45" s="879"/>
      <c r="G45" s="879"/>
      <c r="H45" s="879"/>
      <c r="I45" s="879"/>
      <c r="J45" s="879"/>
      <c r="K45" s="879"/>
      <c r="L45" s="879"/>
      <c r="M45" s="879"/>
      <c r="N45" s="879"/>
      <c r="O45" s="879"/>
      <c r="P45" s="879"/>
      <c r="Q45" s="879"/>
      <c r="R45" s="879"/>
      <c r="S45" s="879"/>
      <c r="T45" s="879"/>
      <c r="U45" s="879"/>
      <c r="V45" s="879"/>
      <c r="W45" s="879"/>
      <c r="X45" s="879"/>
      <c r="Y45" s="879"/>
      <c r="Z45" s="879"/>
      <c r="AA45" s="879"/>
      <c r="AB45" s="879"/>
      <c r="AC45" s="879"/>
      <c r="AD45" s="879"/>
      <c r="AE45" s="149"/>
    </row>
    <row r="46" spans="1:35" x14ac:dyDescent="0.15">
      <c r="A46" s="1132"/>
      <c r="B46" s="1133"/>
      <c r="C46" s="1134"/>
      <c r="E46" s="879"/>
      <c r="F46" s="879"/>
      <c r="G46" s="879"/>
      <c r="H46" s="879"/>
      <c r="I46" s="879"/>
      <c r="J46" s="879"/>
      <c r="K46" s="879"/>
      <c r="L46" s="879"/>
      <c r="M46" s="879"/>
      <c r="N46" s="879"/>
      <c r="O46" s="879"/>
      <c r="P46" s="879"/>
      <c r="Q46" s="879"/>
      <c r="R46" s="879"/>
      <c r="S46" s="879"/>
      <c r="T46" s="879"/>
      <c r="U46" s="879"/>
      <c r="V46" s="879"/>
      <c r="W46" s="879"/>
      <c r="X46" s="879"/>
      <c r="Y46" s="879"/>
      <c r="Z46" s="879"/>
      <c r="AA46" s="879"/>
      <c r="AB46" s="879"/>
      <c r="AC46" s="879"/>
      <c r="AD46" s="879"/>
      <c r="AE46" s="149"/>
    </row>
    <row r="47" spans="1:35" x14ac:dyDescent="0.15">
      <c r="A47" s="1132"/>
      <c r="B47" s="1133"/>
      <c r="C47" s="1134"/>
      <c r="E47" s="879"/>
      <c r="F47" s="879"/>
      <c r="G47" s="879"/>
      <c r="H47" s="879"/>
      <c r="I47" s="879"/>
      <c r="J47" s="879"/>
      <c r="K47" s="879"/>
      <c r="L47" s="879"/>
      <c r="M47" s="879"/>
      <c r="N47" s="879"/>
      <c r="O47" s="879"/>
      <c r="P47" s="879"/>
      <c r="Q47" s="879"/>
      <c r="R47" s="879"/>
      <c r="S47" s="879"/>
      <c r="T47" s="879"/>
      <c r="U47" s="879"/>
      <c r="V47" s="879"/>
      <c r="W47" s="879"/>
      <c r="X47" s="879"/>
      <c r="Y47" s="879"/>
      <c r="Z47" s="879"/>
      <c r="AA47" s="879"/>
      <c r="AB47" s="879"/>
      <c r="AC47" s="879"/>
      <c r="AD47" s="879"/>
      <c r="AE47" s="149"/>
    </row>
    <row r="48" spans="1:35" x14ac:dyDescent="0.15">
      <c r="A48" s="1132"/>
      <c r="B48" s="1133"/>
      <c r="C48" s="1134"/>
      <c r="E48" s="879"/>
      <c r="F48" s="879"/>
      <c r="G48" s="879"/>
      <c r="H48" s="879"/>
      <c r="I48" s="879"/>
      <c r="J48" s="879"/>
      <c r="K48" s="879"/>
      <c r="L48" s="879"/>
      <c r="M48" s="879"/>
      <c r="N48" s="879"/>
      <c r="O48" s="879"/>
      <c r="P48" s="879"/>
      <c r="Q48" s="879"/>
      <c r="R48" s="879"/>
      <c r="S48" s="879"/>
      <c r="T48" s="879"/>
      <c r="U48" s="879"/>
      <c r="V48" s="879"/>
      <c r="W48" s="879"/>
      <c r="X48" s="879"/>
      <c r="Y48" s="879"/>
      <c r="Z48" s="879"/>
      <c r="AA48" s="879"/>
      <c r="AB48" s="879"/>
      <c r="AC48" s="879"/>
      <c r="AD48" s="879"/>
      <c r="AE48" s="149"/>
    </row>
    <row r="49" spans="1:31" x14ac:dyDescent="0.15">
      <c r="A49" s="1132"/>
      <c r="B49" s="1133"/>
      <c r="C49" s="1134"/>
      <c r="E49" s="879"/>
      <c r="F49" s="879"/>
      <c r="G49" s="879"/>
      <c r="H49" s="879"/>
      <c r="I49" s="879"/>
      <c r="J49" s="879"/>
      <c r="K49" s="879"/>
      <c r="L49" s="879"/>
      <c r="M49" s="879"/>
      <c r="N49" s="879"/>
      <c r="O49" s="879"/>
      <c r="P49" s="879"/>
      <c r="Q49" s="879"/>
      <c r="R49" s="879"/>
      <c r="S49" s="879"/>
      <c r="T49" s="879"/>
      <c r="U49" s="879"/>
      <c r="V49" s="879"/>
      <c r="W49" s="879"/>
      <c r="X49" s="879"/>
      <c r="Y49" s="879"/>
      <c r="Z49" s="879"/>
      <c r="AA49" s="879"/>
      <c r="AB49" s="879"/>
      <c r="AC49" s="879"/>
      <c r="AD49" s="879"/>
      <c r="AE49" s="149"/>
    </row>
    <row r="50" spans="1:31" x14ac:dyDescent="0.15">
      <c r="A50" s="1132"/>
      <c r="B50" s="1133"/>
      <c r="C50" s="1134"/>
      <c r="E50" s="879"/>
      <c r="F50" s="879"/>
      <c r="G50" s="879"/>
      <c r="H50" s="879"/>
      <c r="I50" s="879"/>
      <c r="J50" s="879"/>
      <c r="K50" s="879"/>
      <c r="L50" s="879"/>
      <c r="M50" s="879"/>
      <c r="N50" s="879"/>
      <c r="O50" s="879"/>
      <c r="P50" s="879"/>
      <c r="Q50" s="879"/>
      <c r="R50" s="879"/>
      <c r="S50" s="879"/>
      <c r="T50" s="879"/>
      <c r="U50" s="879"/>
      <c r="V50" s="879"/>
      <c r="W50" s="879"/>
      <c r="X50" s="879"/>
      <c r="Y50" s="879"/>
      <c r="Z50" s="879"/>
      <c r="AA50" s="879"/>
      <c r="AB50" s="879"/>
      <c r="AC50" s="879"/>
      <c r="AD50" s="879"/>
      <c r="AE50" s="149"/>
    </row>
    <row r="51" spans="1:31" x14ac:dyDescent="0.15">
      <c r="A51" s="1132"/>
      <c r="B51" s="1133"/>
      <c r="C51" s="1134"/>
      <c r="E51" s="879"/>
      <c r="F51" s="879"/>
      <c r="G51" s="879"/>
      <c r="H51" s="879"/>
      <c r="I51" s="879"/>
      <c r="J51" s="879"/>
      <c r="K51" s="879"/>
      <c r="L51" s="879"/>
      <c r="M51" s="879"/>
      <c r="N51" s="879"/>
      <c r="O51" s="879"/>
      <c r="P51" s="879"/>
      <c r="Q51" s="879"/>
      <c r="R51" s="879"/>
      <c r="S51" s="879"/>
      <c r="T51" s="879"/>
      <c r="U51" s="879"/>
      <c r="V51" s="879"/>
      <c r="W51" s="879"/>
      <c r="X51" s="879"/>
      <c r="Y51" s="879"/>
      <c r="Z51" s="879"/>
      <c r="AA51" s="879"/>
      <c r="AB51" s="879"/>
      <c r="AC51" s="879"/>
      <c r="AD51" s="879"/>
      <c r="AE51" s="149"/>
    </row>
    <row r="52" spans="1:31" x14ac:dyDescent="0.15">
      <c r="A52" s="1132"/>
      <c r="B52" s="1133"/>
      <c r="C52" s="1134"/>
      <c r="E52" s="879"/>
      <c r="F52" s="879"/>
      <c r="G52" s="879"/>
      <c r="H52" s="879"/>
      <c r="I52" s="879"/>
      <c r="J52" s="879"/>
      <c r="K52" s="879"/>
      <c r="L52" s="879"/>
      <c r="M52" s="879"/>
      <c r="N52" s="879"/>
      <c r="O52" s="879"/>
      <c r="P52" s="879"/>
      <c r="Q52" s="879"/>
      <c r="R52" s="879"/>
      <c r="S52" s="879"/>
      <c r="T52" s="879"/>
      <c r="U52" s="879"/>
      <c r="V52" s="879"/>
      <c r="W52" s="879"/>
      <c r="X52" s="879"/>
      <c r="Y52" s="879"/>
      <c r="Z52" s="879"/>
      <c r="AA52" s="879"/>
      <c r="AB52" s="879"/>
      <c r="AC52" s="879"/>
      <c r="AD52" s="879"/>
      <c r="AE52" s="149"/>
    </row>
    <row r="53" spans="1:31" x14ac:dyDescent="0.15">
      <c r="A53" s="1132"/>
      <c r="B53" s="1133"/>
      <c r="C53" s="1134"/>
      <c r="E53" s="879"/>
      <c r="F53" s="879"/>
      <c r="G53" s="879"/>
      <c r="H53" s="879"/>
      <c r="I53" s="879"/>
      <c r="J53" s="879"/>
      <c r="K53" s="879"/>
      <c r="L53" s="879"/>
      <c r="M53" s="879"/>
      <c r="N53" s="879"/>
      <c r="O53" s="879"/>
      <c r="P53" s="879"/>
      <c r="Q53" s="879"/>
      <c r="R53" s="879"/>
      <c r="S53" s="879"/>
      <c r="T53" s="879"/>
      <c r="U53" s="879"/>
      <c r="V53" s="879"/>
      <c r="W53" s="879"/>
      <c r="X53" s="879"/>
      <c r="Y53" s="879"/>
      <c r="Z53" s="879"/>
      <c r="AA53" s="879"/>
      <c r="AB53" s="879"/>
      <c r="AC53" s="879"/>
      <c r="AD53" s="879"/>
      <c r="AE53" s="149"/>
    </row>
    <row r="54" spans="1:31" x14ac:dyDescent="0.15">
      <c r="A54" s="1132"/>
      <c r="B54" s="1133"/>
      <c r="C54" s="1134"/>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149"/>
    </row>
    <row r="55" spans="1:31" x14ac:dyDescent="0.15">
      <c r="A55" s="1132"/>
      <c r="B55" s="1133"/>
      <c r="C55" s="1134"/>
      <c r="E55" s="879"/>
      <c r="F55" s="879"/>
      <c r="G55" s="879"/>
      <c r="H55" s="879"/>
      <c r="I55" s="879"/>
      <c r="J55" s="879"/>
      <c r="K55" s="879"/>
      <c r="L55" s="879"/>
      <c r="M55" s="879"/>
      <c r="N55" s="879"/>
      <c r="O55" s="879"/>
      <c r="P55" s="879"/>
      <c r="Q55" s="879"/>
      <c r="R55" s="879"/>
      <c r="S55" s="879"/>
      <c r="T55" s="879"/>
      <c r="U55" s="879"/>
      <c r="V55" s="879"/>
      <c r="W55" s="879"/>
      <c r="X55" s="879"/>
      <c r="Y55" s="879"/>
      <c r="Z55" s="879"/>
      <c r="AA55" s="879"/>
      <c r="AB55" s="879"/>
      <c r="AC55" s="879"/>
      <c r="AD55" s="879"/>
      <c r="AE55" s="149"/>
    </row>
    <row r="56" spans="1:31" x14ac:dyDescent="0.15">
      <c r="A56" s="1132"/>
      <c r="B56" s="1133"/>
      <c r="C56" s="1134"/>
      <c r="E56" s="879"/>
      <c r="F56" s="879"/>
      <c r="G56" s="879"/>
      <c r="H56" s="879"/>
      <c r="I56" s="879"/>
      <c r="J56" s="879"/>
      <c r="K56" s="879"/>
      <c r="L56" s="879"/>
      <c r="M56" s="879"/>
      <c r="N56" s="879"/>
      <c r="O56" s="879"/>
      <c r="P56" s="879"/>
      <c r="Q56" s="879"/>
      <c r="R56" s="879"/>
      <c r="S56" s="879"/>
      <c r="T56" s="879"/>
      <c r="U56" s="879"/>
      <c r="V56" s="879"/>
      <c r="W56" s="879"/>
      <c r="X56" s="879"/>
      <c r="Y56" s="879"/>
      <c r="Z56" s="879"/>
      <c r="AA56" s="879"/>
      <c r="AB56" s="879"/>
      <c r="AC56" s="879"/>
      <c r="AD56" s="879"/>
      <c r="AE56" s="149"/>
    </row>
    <row r="57" spans="1:31" x14ac:dyDescent="0.15">
      <c r="A57" s="1132"/>
      <c r="B57" s="1133"/>
      <c r="C57" s="1134"/>
      <c r="E57" s="879"/>
      <c r="F57" s="879"/>
      <c r="G57" s="879"/>
      <c r="H57" s="879"/>
      <c r="I57" s="879"/>
      <c r="J57" s="879"/>
      <c r="K57" s="879"/>
      <c r="L57" s="879"/>
      <c r="M57" s="879"/>
      <c r="N57" s="879"/>
      <c r="O57" s="879"/>
      <c r="P57" s="879"/>
      <c r="Q57" s="879"/>
      <c r="R57" s="879"/>
      <c r="S57" s="879"/>
      <c r="T57" s="879"/>
      <c r="U57" s="879"/>
      <c r="V57" s="879"/>
      <c r="W57" s="879"/>
      <c r="X57" s="879"/>
      <c r="Y57" s="879"/>
      <c r="Z57" s="879"/>
      <c r="AA57" s="879"/>
      <c r="AB57" s="879"/>
      <c r="AC57" s="879"/>
      <c r="AD57" s="879"/>
      <c r="AE57" s="149"/>
    </row>
    <row r="58" spans="1:31" ht="14.25" thickBot="1" x14ac:dyDescent="0.2">
      <c r="A58" s="1141"/>
      <c r="B58" s="1142"/>
      <c r="C58" s="1143"/>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3"/>
    </row>
    <row r="59" spans="1:31" x14ac:dyDescent="0.15">
      <c r="B59" s="28" t="s">
        <v>411</v>
      </c>
    </row>
  </sheetData>
  <mergeCells count="7">
    <mergeCell ref="A1:AE1"/>
    <mergeCell ref="A2:C20"/>
    <mergeCell ref="A21:C39"/>
    <mergeCell ref="A40:C58"/>
    <mergeCell ref="E3:AD19"/>
    <mergeCell ref="E22:AD38"/>
    <mergeCell ref="E41:AD57"/>
  </mergeCells>
  <phoneticPr fontId="4"/>
  <printOptions horizontalCentered="1"/>
  <pageMargins left="0.39370078740157483" right="0.39370078740157483" top="0.59055118110236227" bottom="0.59055118110236227" header="0.51181102362204722" footer="0.51181102362204722"/>
  <pageSetup paperSize="9" orientation="portrait" r:id="rId1"/>
  <headerFooter>
    <oddFooter>&amp;C&amp;"ＭＳ 明朝,標準"&amp;10&amp;A</oddFooter>
  </headerFooter>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BG60"/>
  <sheetViews>
    <sheetView zoomScale="120" zoomScaleNormal="120" workbookViewId="0">
      <selection sqref="A1:AE1"/>
    </sheetView>
  </sheetViews>
  <sheetFormatPr defaultColWidth="2.875" defaultRowHeight="13.5" x14ac:dyDescent="0.15"/>
  <cols>
    <col min="1" max="16384" width="2.875" style="28"/>
  </cols>
  <sheetData>
    <row r="1" spans="1:59" ht="18" thickBot="1" x14ac:dyDescent="0.2">
      <c r="A1" s="743" t="s">
        <v>413</v>
      </c>
      <c r="B1" s="743"/>
      <c r="C1" s="743"/>
      <c r="D1" s="743"/>
      <c r="E1" s="743"/>
      <c r="F1" s="743"/>
      <c r="G1" s="743"/>
      <c r="H1" s="743"/>
      <c r="I1" s="743"/>
      <c r="J1" s="743"/>
      <c r="K1" s="743"/>
      <c r="L1" s="743"/>
      <c r="M1" s="743"/>
      <c r="N1" s="743"/>
      <c r="O1" s="743"/>
      <c r="P1" s="743"/>
      <c r="Q1" s="743"/>
      <c r="R1" s="743"/>
      <c r="S1" s="743"/>
      <c r="T1" s="743"/>
      <c r="U1" s="743"/>
      <c r="V1" s="743"/>
      <c r="W1" s="743"/>
      <c r="X1" s="743"/>
      <c r="Y1" s="743"/>
      <c r="Z1" s="743"/>
      <c r="AA1" s="743"/>
      <c r="AB1" s="743"/>
      <c r="AC1" s="743"/>
      <c r="AD1" s="743"/>
      <c r="AE1" s="743"/>
    </row>
    <row r="2" spans="1:59" ht="13.5" customHeight="1" x14ac:dyDescent="0.15">
      <c r="A2" s="192"/>
      <c r="B2" s="193"/>
      <c r="C2" s="194"/>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6"/>
    </row>
    <row r="3" spans="1:59" ht="15.75" x14ac:dyDescent="0.15">
      <c r="A3" s="195"/>
      <c r="B3" s="196"/>
      <c r="C3" s="197"/>
      <c r="D3" s="317"/>
      <c r="E3" s="879" t="s">
        <v>410</v>
      </c>
      <c r="F3" s="879"/>
      <c r="G3" s="879"/>
      <c r="H3" s="879"/>
      <c r="I3" s="879"/>
      <c r="J3" s="879"/>
      <c r="K3" s="879"/>
      <c r="L3" s="879"/>
      <c r="M3" s="879"/>
      <c r="N3" s="879"/>
      <c r="O3" s="879"/>
      <c r="P3" s="879"/>
      <c r="Q3" s="879"/>
      <c r="R3" s="879"/>
      <c r="S3" s="879"/>
      <c r="T3" s="879"/>
      <c r="U3" s="879"/>
      <c r="V3" s="879"/>
      <c r="W3" s="879"/>
      <c r="X3" s="879"/>
      <c r="Y3" s="879"/>
      <c r="Z3" s="879"/>
      <c r="AA3" s="879"/>
      <c r="AB3" s="879"/>
      <c r="AC3" s="879"/>
      <c r="AD3" s="879"/>
      <c r="AE3" s="318"/>
      <c r="AH3" s="346" t="s">
        <v>858</v>
      </c>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c r="BG3" s="341"/>
    </row>
    <row r="4" spans="1:59" ht="15.75" x14ac:dyDescent="0.15">
      <c r="A4" s="195"/>
      <c r="B4" s="196"/>
      <c r="C4" s="197"/>
      <c r="D4" s="317"/>
      <c r="E4" s="879"/>
      <c r="F4" s="879"/>
      <c r="G4" s="879"/>
      <c r="H4" s="879"/>
      <c r="I4" s="879"/>
      <c r="J4" s="879"/>
      <c r="K4" s="879"/>
      <c r="L4" s="879"/>
      <c r="M4" s="879"/>
      <c r="N4" s="879"/>
      <c r="O4" s="879"/>
      <c r="P4" s="879"/>
      <c r="Q4" s="879"/>
      <c r="R4" s="879"/>
      <c r="S4" s="879"/>
      <c r="T4" s="879"/>
      <c r="U4" s="879"/>
      <c r="V4" s="879"/>
      <c r="W4" s="879"/>
      <c r="X4" s="879"/>
      <c r="Y4" s="879"/>
      <c r="Z4" s="879"/>
      <c r="AA4" s="879"/>
      <c r="AB4" s="879"/>
      <c r="AC4" s="879"/>
      <c r="AD4" s="879"/>
      <c r="AE4" s="318"/>
      <c r="AH4" s="336"/>
      <c r="AI4" s="341"/>
      <c r="AJ4" s="341"/>
      <c r="AK4" s="341"/>
      <c r="AL4" s="341"/>
      <c r="AM4" s="341"/>
      <c r="AN4" s="341"/>
      <c r="AO4" s="341"/>
      <c r="AP4" s="341"/>
      <c r="AQ4" s="341"/>
      <c r="AR4" s="341"/>
      <c r="AS4" s="341"/>
      <c r="AT4" s="341"/>
      <c r="AU4" s="341"/>
      <c r="AV4" s="341"/>
      <c r="AW4" s="341"/>
      <c r="AX4" s="341"/>
      <c r="AY4" s="341"/>
      <c r="AZ4" s="341"/>
      <c r="BA4" s="341"/>
      <c r="BB4" s="341"/>
      <c r="BC4" s="341"/>
      <c r="BD4" s="341"/>
      <c r="BE4" s="341"/>
      <c r="BF4" s="341"/>
      <c r="BG4" s="341"/>
    </row>
    <row r="5" spans="1:59" ht="13.5" customHeight="1" x14ac:dyDescent="0.15">
      <c r="A5" s="195"/>
      <c r="B5" s="1145" t="s">
        <v>730</v>
      </c>
      <c r="C5" s="197"/>
      <c r="D5" s="317"/>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318"/>
      <c r="AH5" s="1144" t="s">
        <v>857</v>
      </c>
      <c r="AI5" s="1144"/>
      <c r="AJ5" s="1144"/>
      <c r="AK5" s="1144"/>
      <c r="AL5" s="1144"/>
      <c r="AM5" s="1144"/>
      <c r="AN5" s="1144"/>
      <c r="AO5" s="1144"/>
      <c r="AP5" s="1144"/>
      <c r="AQ5" s="1144"/>
      <c r="AR5" s="1144"/>
      <c r="AS5" s="1144"/>
      <c r="AT5" s="1144"/>
      <c r="AU5" s="1144"/>
      <c r="AV5" s="1144"/>
      <c r="AW5" s="1144"/>
      <c r="AX5" s="1144"/>
      <c r="AY5" s="1144"/>
      <c r="AZ5" s="1144"/>
      <c r="BA5" s="1144"/>
      <c r="BB5" s="1144"/>
      <c r="BC5" s="1144"/>
      <c r="BD5" s="1144"/>
      <c r="BE5" s="1144"/>
      <c r="BF5" s="1144"/>
      <c r="BG5" s="1144"/>
    </row>
    <row r="6" spans="1:59" ht="15.75" x14ac:dyDescent="0.25">
      <c r="A6" s="195"/>
      <c r="B6" s="1145"/>
      <c r="C6" s="197"/>
      <c r="D6" s="317"/>
      <c r="E6" s="879"/>
      <c r="F6" s="879"/>
      <c r="G6" s="879"/>
      <c r="H6" s="879"/>
      <c r="I6" s="879"/>
      <c r="J6" s="879"/>
      <c r="K6" s="879"/>
      <c r="L6" s="879"/>
      <c r="M6" s="879"/>
      <c r="N6" s="879"/>
      <c r="O6" s="879"/>
      <c r="P6" s="879"/>
      <c r="Q6" s="879"/>
      <c r="R6" s="879"/>
      <c r="S6" s="879"/>
      <c r="T6" s="879"/>
      <c r="U6" s="879"/>
      <c r="V6" s="879"/>
      <c r="W6" s="879"/>
      <c r="X6" s="879"/>
      <c r="Y6" s="879"/>
      <c r="Z6" s="879"/>
      <c r="AA6" s="879"/>
      <c r="AB6" s="879"/>
      <c r="AC6" s="879"/>
      <c r="AD6" s="879"/>
      <c r="AE6" s="318"/>
      <c r="AH6" s="341"/>
      <c r="AI6" s="347" t="s">
        <v>519</v>
      </c>
      <c r="AJ6" s="341"/>
      <c r="AK6" s="341"/>
      <c r="AL6" s="341"/>
      <c r="AM6" s="341"/>
      <c r="AN6" s="341"/>
      <c r="AO6" s="341"/>
      <c r="AP6" s="341"/>
      <c r="AQ6" s="341"/>
      <c r="AR6" s="341"/>
      <c r="AS6" s="341"/>
      <c r="AT6" s="341"/>
      <c r="AU6" s="341"/>
      <c r="AV6" s="341"/>
      <c r="AW6" s="341"/>
      <c r="AX6" s="341"/>
      <c r="AY6" s="341"/>
      <c r="AZ6" s="341"/>
      <c r="BA6" s="341"/>
      <c r="BB6" s="341"/>
      <c r="BC6" s="341"/>
      <c r="BD6" s="341"/>
      <c r="BE6" s="341"/>
      <c r="BF6" s="341"/>
      <c r="BG6" s="341"/>
    </row>
    <row r="7" spans="1:59" x14ac:dyDescent="0.15">
      <c r="A7" s="195"/>
      <c r="B7" s="1145"/>
      <c r="C7" s="197"/>
      <c r="D7" s="317"/>
      <c r="E7" s="879"/>
      <c r="F7" s="879"/>
      <c r="G7" s="879"/>
      <c r="H7" s="879"/>
      <c r="I7" s="879"/>
      <c r="J7" s="879"/>
      <c r="K7" s="879"/>
      <c r="L7" s="879"/>
      <c r="M7" s="879"/>
      <c r="N7" s="879"/>
      <c r="O7" s="879"/>
      <c r="P7" s="879"/>
      <c r="Q7" s="879"/>
      <c r="R7" s="879"/>
      <c r="S7" s="879"/>
      <c r="T7" s="879"/>
      <c r="U7" s="879"/>
      <c r="V7" s="879"/>
      <c r="W7" s="879"/>
      <c r="X7" s="879"/>
      <c r="Y7" s="879"/>
      <c r="Z7" s="879"/>
      <c r="AA7" s="879"/>
      <c r="AB7" s="879"/>
      <c r="AC7" s="879"/>
      <c r="AD7" s="879"/>
      <c r="AE7" s="318"/>
    </row>
    <row r="8" spans="1:59" x14ac:dyDescent="0.15">
      <c r="A8" s="195"/>
      <c r="B8" s="1145"/>
      <c r="C8" s="197"/>
      <c r="D8" s="317"/>
      <c r="E8" s="879"/>
      <c r="F8" s="879"/>
      <c r="G8" s="879"/>
      <c r="H8" s="879"/>
      <c r="I8" s="879"/>
      <c r="J8" s="879"/>
      <c r="K8" s="879"/>
      <c r="L8" s="879"/>
      <c r="M8" s="879"/>
      <c r="N8" s="879"/>
      <c r="O8" s="879"/>
      <c r="P8" s="879"/>
      <c r="Q8" s="879"/>
      <c r="R8" s="879"/>
      <c r="S8" s="879"/>
      <c r="T8" s="879"/>
      <c r="U8" s="879"/>
      <c r="V8" s="879"/>
      <c r="W8" s="879"/>
      <c r="X8" s="879"/>
      <c r="Y8" s="879"/>
      <c r="Z8" s="879"/>
      <c r="AA8" s="879"/>
      <c r="AB8" s="879"/>
      <c r="AC8" s="879"/>
      <c r="AD8" s="879"/>
      <c r="AE8" s="318"/>
    </row>
    <row r="9" spans="1:59" x14ac:dyDescent="0.15">
      <c r="A9" s="195"/>
      <c r="B9" s="1145"/>
      <c r="C9" s="197"/>
      <c r="D9" s="317"/>
      <c r="E9" s="879"/>
      <c r="F9" s="879"/>
      <c r="G9" s="879"/>
      <c r="H9" s="879"/>
      <c r="I9" s="879"/>
      <c r="J9" s="879"/>
      <c r="K9" s="879"/>
      <c r="L9" s="879"/>
      <c r="M9" s="879"/>
      <c r="N9" s="879"/>
      <c r="O9" s="879"/>
      <c r="P9" s="879"/>
      <c r="Q9" s="879"/>
      <c r="R9" s="879"/>
      <c r="S9" s="879"/>
      <c r="T9" s="879"/>
      <c r="U9" s="879"/>
      <c r="V9" s="879"/>
      <c r="W9" s="879"/>
      <c r="X9" s="879"/>
      <c r="Y9" s="879"/>
      <c r="Z9" s="879"/>
      <c r="AA9" s="879"/>
      <c r="AB9" s="879"/>
      <c r="AC9" s="879"/>
      <c r="AD9" s="879"/>
      <c r="AE9" s="318"/>
    </row>
    <row r="10" spans="1:59" x14ac:dyDescent="0.15">
      <c r="A10" s="195"/>
      <c r="B10" s="1145"/>
      <c r="C10" s="197"/>
      <c r="D10" s="317"/>
      <c r="E10" s="879"/>
      <c r="F10" s="879"/>
      <c r="G10" s="879"/>
      <c r="H10" s="879"/>
      <c r="I10" s="879"/>
      <c r="J10" s="879"/>
      <c r="K10" s="879"/>
      <c r="L10" s="879"/>
      <c r="M10" s="879"/>
      <c r="N10" s="879"/>
      <c r="O10" s="879"/>
      <c r="P10" s="879"/>
      <c r="Q10" s="879"/>
      <c r="R10" s="879"/>
      <c r="S10" s="879"/>
      <c r="T10" s="879"/>
      <c r="U10" s="879"/>
      <c r="V10" s="879"/>
      <c r="W10" s="879"/>
      <c r="X10" s="879"/>
      <c r="Y10" s="879"/>
      <c r="Z10" s="879"/>
      <c r="AA10" s="879"/>
      <c r="AB10" s="879"/>
      <c r="AC10" s="879"/>
      <c r="AD10" s="879"/>
      <c r="AE10" s="318"/>
    </row>
    <row r="11" spans="1:59" x14ac:dyDescent="0.15">
      <c r="A11" s="195"/>
      <c r="B11" s="1145"/>
      <c r="C11" s="197"/>
      <c r="D11" s="317"/>
      <c r="E11" s="879"/>
      <c r="F11" s="879"/>
      <c r="G11" s="879"/>
      <c r="H11" s="879"/>
      <c r="I11" s="879"/>
      <c r="J11" s="879"/>
      <c r="K11" s="879"/>
      <c r="L11" s="879"/>
      <c r="M11" s="879"/>
      <c r="N11" s="879"/>
      <c r="O11" s="879"/>
      <c r="P11" s="879"/>
      <c r="Q11" s="879"/>
      <c r="R11" s="879"/>
      <c r="S11" s="879"/>
      <c r="T11" s="879"/>
      <c r="U11" s="879"/>
      <c r="V11" s="879"/>
      <c r="W11" s="879"/>
      <c r="X11" s="879"/>
      <c r="Y11" s="879"/>
      <c r="Z11" s="879"/>
      <c r="AA11" s="879"/>
      <c r="AB11" s="879"/>
      <c r="AC11" s="879"/>
      <c r="AD11" s="879"/>
      <c r="AE11" s="318"/>
    </row>
    <row r="12" spans="1:59" x14ac:dyDescent="0.15">
      <c r="A12" s="195"/>
      <c r="B12" s="1145"/>
      <c r="C12" s="197"/>
      <c r="D12" s="317"/>
      <c r="E12" s="879"/>
      <c r="F12" s="879"/>
      <c r="G12" s="879"/>
      <c r="H12" s="879"/>
      <c r="I12" s="879"/>
      <c r="J12" s="879"/>
      <c r="K12" s="879"/>
      <c r="L12" s="879"/>
      <c r="M12" s="879"/>
      <c r="N12" s="879"/>
      <c r="O12" s="879"/>
      <c r="P12" s="879"/>
      <c r="Q12" s="879"/>
      <c r="R12" s="879"/>
      <c r="S12" s="879"/>
      <c r="T12" s="879"/>
      <c r="U12" s="879"/>
      <c r="V12" s="879"/>
      <c r="W12" s="879"/>
      <c r="X12" s="879"/>
      <c r="Y12" s="879"/>
      <c r="Z12" s="879"/>
      <c r="AA12" s="879"/>
      <c r="AB12" s="879"/>
      <c r="AC12" s="879"/>
      <c r="AD12" s="879"/>
      <c r="AE12" s="318"/>
    </row>
    <row r="13" spans="1:59" x14ac:dyDescent="0.15">
      <c r="A13" s="195"/>
      <c r="B13" s="1145"/>
      <c r="C13" s="197"/>
      <c r="D13" s="317"/>
      <c r="E13" s="879"/>
      <c r="F13" s="879"/>
      <c r="G13" s="879"/>
      <c r="H13" s="879"/>
      <c r="I13" s="879"/>
      <c r="J13" s="879"/>
      <c r="K13" s="879"/>
      <c r="L13" s="879"/>
      <c r="M13" s="879"/>
      <c r="N13" s="879"/>
      <c r="O13" s="879"/>
      <c r="P13" s="879"/>
      <c r="Q13" s="879"/>
      <c r="R13" s="879"/>
      <c r="S13" s="879"/>
      <c r="T13" s="879"/>
      <c r="U13" s="879"/>
      <c r="V13" s="879"/>
      <c r="W13" s="879"/>
      <c r="X13" s="879"/>
      <c r="Y13" s="879"/>
      <c r="Z13" s="879"/>
      <c r="AA13" s="879"/>
      <c r="AB13" s="879"/>
      <c r="AC13" s="879"/>
      <c r="AD13" s="879"/>
      <c r="AE13" s="318"/>
    </row>
    <row r="14" spans="1:59" x14ac:dyDescent="0.15">
      <c r="A14" s="195"/>
      <c r="B14" s="1145"/>
      <c r="C14" s="197"/>
      <c r="D14" s="317"/>
      <c r="E14" s="879"/>
      <c r="F14" s="879"/>
      <c r="G14" s="879"/>
      <c r="H14" s="879"/>
      <c r="I14" s="879"/>
      <c r="J14" s="879"/>
      <c r="K14" s="879"/>
      <c r="L14" s="879"/>
      <c r="M14" s="879"/>
      <c r="N14" s="879"/>
      <c r="O14" s="879"/>
      <c r="P14" s="879"/>
      <c r="Q14" s="879"/>
      <c r="R14" s="879"/>
      <c r="S14" s="879"/>
      <c r="T14" s="879"/>
      <c r="U14" s="879"/>
      <c r="V14" s="879"/>
      <c r="W14" s="879"/>
      <c r="X14" s="879"/>
      <c r="Y14" s="879"/>
      <c r="Z14" s="879"/>
      <c r="AA14" s="879"/>
      <c r="AB14" s="879"/>
      <c r="AC14" s="879"/>
      <c r="AD14" s="879"/>
      <c r="AE14" s="318"/>
    </row>
    <row r="15" spans="1:59" ht="15" x14ac:dyDescent="0.15">
      <c r="A15" s="195"/>
      <c r="B15" s="201" t="s">
        <v>731</v>
      </c>
      <c r="C15" s="197"/>
      <c r="D15" s="317"/>
      <c r="E15" s="879"/>
      <c r="F15" s="879"/>
      <c r="G15" s="879"/>
      <c r="H15" s="879"/>
      <c r="I15" s="879"/>
      <c r="J15" s="879"/>
      <c r="K15" s="879"/>
      <c r="L15" s="879"/>
      <c r="M15" s="879"/>
      <c r="N15" s="879"/>
      <c r="O15" s="879"/>
      <c r="P15" s="879"/>
      <c r="Q15" s="879"/>
      <c r="R15" s="879"/>
      <c r="S15" s="879"/>
      <c r="T15" s="879"/>
      <c r="U15" s="879"/>
      <c r="V15" s="879"/>
      <c r="W15" s="879"/>
      <c r="X15" s="879"/>
      <c r="Y15" s="879"/>
      <c r="Z15" s="879"/>
      <c r="AA15" s="879"/>
      <c r="AB15" s="879"/>
      <c r="AC15" s="879"/>
      <c r="AD15" s="879"/>
      <c r="AE15" s="318"/>
    </row>
    <row r="16" spans="1:59" x14ac:dyDescent="0.15">
      <c r="A16" s="195"/>
      <c r="B16" s="314"/>
      <c r="C16" s="197"/>
      <c r="D16" s="317"/>
      <c r="E16" s="879"/>
      <c r="F16" s="879"/>
      <c r="G16" s="879"/>
      <c r="H16" s="879"/>
      <c r="I16" s="879"/>
      <c r="J16" s="879"/>
      <c r="K16" s="879"/>
      <c r="L16" s="879"/>
      <c r="M16" s="879"/>
      <c r="N16" s="879"/>
      <c r="O16" s="879"/>
      <c r="P16" s="879"/>
      <c r="Q16" s="879"/>
      <c r="R16" s="879"/>
      <c r="S16" s="879"/>
      <c r="T16" s="879"/>
      <c r="U16" s="879"/>
      <c r="V16" s="879"/>
      <c r="W16" s="879"/>
      <c r="X16" s="879"/>
      <c r="Y16" s="879"/>
      <c r="Z16" s="879"/>
      <c r="AA16" s="879"/>
      <c r="AB16" s="879"/>
      <c r="AC16" s="879"/>
      <c r="AD16" s="879"/>
      <c r="AE16" s="318"/>
      <c r="AH16" s="203"/>
    </row>
    <row r="17" spans="1:31" ht="12.75" customHeight="1" x14ac:dyDescent="0.15">
      <c r="A17" s="195"/>
      <c r="B17" s="1146" t="s">
        <v>732</v>
      </c>
      <c r="C17" s="197"/>
      <c r="D17" s="317"/>
      <c r="E17" s="879"/>
      <c r="F17" s="879"/>
      <c r="G17" s="879"/>
      <c r="H17" s="879"/>
      <c r="I17" s="879"/>
      <c r="J17" s="879"/>
      <c r="K17" s="879"/>
      <c r="L17" s="879"/>
      <c r="M17" s="879"/>
      <c r="N17" s="879"/>
      <c r="O17" s="879"/>
      <c r="P17" s="879"/>
      <c r="Q17" s="879"/>
      <c r="R17" s="879"/>
      <c r="S17" s="879"/>
      <c r="T17" s="879"/>
      <c r="U17" s="879"/>
      <c r="V17" s="879"/>
      <c r="W17" s="879"/>
      <c r="X17" s="879"/>
      <c r="Y17" s="879"/>
      <c r="Z17" s="879"/>
      <c r="AA17" s="879"/>
      <c r="AB17" s="879"/>
      <c r="AC17" s="879"/>
      <c r="AD17" s="879"/>
      <c r="AE17" s="318"/>
    </row>
    <row r="18" spans="1:31" x14ac:dyDescent="0.15">
      <c r="A18" s="195"/>
      <c r="B18" s="1146"/>
      <c r="C18" s="197"/>
      <c r="D18" s="317"/>
      <c r="E18" s="879"/>
      <c r="F18" s="879"/>
      <c r="G18" s="879"/>
      <c r="H18" s="879"/>
      <c r="I18" s="879"/>
      <c r="J18" s="879"/>
      <c r="K18" s="879"/>
      <c r="L18" s="879"/>
      <c r="M18" s="879"/>
      <c r="N18" s="879"/>
      <c r="O18" s="879"/>
      <c r="P18" s="879"/>
      <c r="Q18" s="879"/>
      <c r="R18" s="879"/>
      <c r="S18" s="879"/>
      <c r="T18" s="879"/>
      <c r="U18" s="879"/>
      <c r="V18" s="879"/>
      <c r="W18" s="879"/>
      <c r="X18" s="879"/>
      <c r="Y18" s="879"/>
      <c r="Z18" s="879"/>
      <c r="AA18" s="879"/>
      <c r="AB18" s="879"/>
      <c r="AC18" s="879"/>
      <c r="AD18" s="879"/>
      <c r="AE18" s="318"/>
    </row>
    <row r="19" spans="1:31" x14ac:dyDescent="0.15">
      <c r="A19" s="195"/>
      <c r="B19" s="1146"/>
      <c r="C19" s="197"/>
      <c r="D19" s="317"/>
      <c r="E19" s="879"/>
      <c r="F19" s="879"/>
      <c r="G19" s="879"/>
      <c r="H19" s="879"/>
      <c r="I19" s="879"/>
      <c r="J19" s="879"/>
      <c r="K19" s="879"/>
      <c r="L19" s="879"/>
      <c r="M19" s="879"/>
      <c r="N19" s="879"/>
      <c r="O19" s="879"/>
      <c r="P19" s="879"/>
      <c r="Q19" s="879"/>
      <c r="R19" s="879"/>
      <c r="S19" s="879"/>
      <c r="T19" s="879"/>
      <c r="U19" s="879"/>
      <c r="V19" s="879"/>
      <c r="W19" s="879"/>
      <c r="X19" s="879"/>
      <c r="Y19" s="879"/>
      <c r="Z19" s="879"/>
      <c r="AA19" s="879"/>
      <c r="AB19" s="879"/>
      <c r="AC19" s="879"/>
      <c r="AD19" s="879"/>
      <c r="AE19" s="318"/>
    </row>
    <row r="20" spans="1:31" x14ac:dyDescent="0.15">
      <c r="A20" s="195"/>
      <c r="B20" s="1146"/>
      <c r="C20" s="197"/>
      <c r="D20" s="319"/>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8"/>
    </row>
    <row r="21" spans="1:31" x14ac:dyDescent="0.15">
      <c r="A21" s="195"/>
      <c r="B21" s="1146"/>
      <c r="C21" s="197"/>
      <c r="D21" s="354"/>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6"/>
    </row>
    <row r="22" spans="1:31" x14ac:dyDescent="0.15">
      <c r="A22" s="195"/>
      <c r="B22" s="1146"/>
      <c r="C22" s="197"/>
      <c r="D22" s="319"/>
      <c r="E22" s="879" t="s">
        <v>410</v>
      </c>
      <c r="F22" s="879"/>
      <c r="G22" s="879"/>
      <c r="H22" s="879"/>
      <c r="I22" s="879"/>
      <c r="J22" s="879"/>
      <c r="K22" s="879"/>
      <c r="L22" s="879"/>
      <c r="M22" s="879"/>
      <c r="N22" s="879"/>
      <c r="O22" s="879"/>
      <c r="P22" s="879"/>
      <c r="Q22" s="879"/>
      <c r="R22" s="879"/>
      <c r="S22" s="879"/>
      <c r="T22" s="879"/>
      <c r="U22" s="879"/>
      <c r="V22" s="879"/>
      <c r="W22" s="879"/>
      <c r="X22" s="879"/>
      <c r="Y22" s="879"/>
      <c r="Z22" s="879"/>
      <c r="AA22" s="879"/>
      <c r="AB22" s="879"/>
      <c r="AC22" s="879"/>
      <c r="AD22" s="879"/>
      <c r="AE22" s="318"/>
    </row>
    <row r="23" spans="1:31" x14ac:dyDescent="0.15">
      <c r="A23" s="195"/>
      <c r="B23" s="196"/>
      <c r="C23" s="197"/>
      <c r="D23" s="319"/>
      <c r="E23" s="879"/>
      <c r="F23" s="879"/>
      <c r="G23" s="879"/>
      <c r="H23" s="879"/>
      <c r="I23" s="879"/>
      <c r="J23" s="879"/>
      <c r="K23" s="879"/>
      <c r="L23" s="879"/>
      <c r="M23" s="879"/>
      <c r="N23" s="879"/>
      <c r="O23" s="879"/>
      <c r="P23" s="879"/>
      <c r="Q23" s="879"/>
      <c r="R23" s="879"/>
      <c r="S23" s="879"/>
      <c r="T23" s="879"/>
      <c r="U23" s="879"/>
      <c r="V23" s="879"/>
      <c r="W23" s="879"/>
      <c r="X23" s="879"/>
      <c r="Y23" s="879"/>
      <c r="Z23" s="879"/>
      <c r="AA23" s="879"/>
      <c r="AB23" s="879"/>
      <c r="AC23" s="879"/>
      <c r="AD23" s="879"/>
      <c r="AE23" s="318"/>
    </row>
    <row r="24" spans="1:31" x14ac:dyDescent="0.15">
      <c r="A24" s="195"/>
      <c r="B24" s="196"/>
      <c r="C24" s="197"/>
      <c r="D24" s="319"/>
      <c r="E24" s="879"/>
      <c r="F24" s="879"/>
      <c r="G24" s="879"/>
      <c r="H24" s="879"/>
      <c r="I24" s="879"/>
      <c r="J24" s="879"/>
      <c r="K24" s="879"/>
      <c r="L24" s="879"/>
      <c r="M24" s="879"/>
      <c r="N24" s="879"/>
      <c r="O24" s="879"/>
      <c r="P24" s="879"/>
      <c r="Q24" s="879"/>
      <c r="R24" s="879"/>
      <c r="S24" s="879"/>
      <c r="T24" s="879"/>
      <c r="U24" s="879"/>
      <c r="V24" s="879"/>
      <c r="W24" s="879"/>
      <c r="X24" s="879"/>
      <c r="Y24" s="879"/>
      <c r="Z24" s="879"/>
      <c r="AA24" s="879"/>
      <c r="AB24" s="879"/>
      <c r="AC24" s="879"/>
      <c r="AD24" s="879"/>
      <c r="AE24" s="318"/>
    </row>
    <row r="25" spans="1:31" x14ac:dyDescent="0.15">
      <c r="A25" s="195"/>
      <c r="B25" s="196"/>
      <c r="C25" s="197"/>
      <c r="D25" s="319"/>
      <c r="E25" s="879"/>
      <c r="F25" s="879"/>
      <c r="G25" s="879"/>
      <c r="H25" s="879"/>
      <c r="I25" s="879"/>
      <c r="J25" s="879"/>
      <c r="K25" s="879"/>
      <c r="L25" s="879"/>
      <c r="M25" s="879"/>
      <c r="N25" s="879"/>
      <c r="O25" s="879"/>
      <c r="P25" s="879"/>
      <c r="Q25" s="879"/>
      <c r="R25" s="879"/>
      <c r="S25" s="879"/>
      <c r="T25" s="879"/>
      <c r="U25" s="879"/>
      <c r="V25" s="879"/>
      <c r="W25" s="879"/>
      <c r="X25" s="879"/>
      <c r="Y25" s="879"/>
      <c r="Z25" s="879"/>
      <c r="AA25" s="879"/>
      <c r="AB25" s="879"/>
      <c r="AC25" s="879"/>
      <c r="AD25" s="879"/>
      <c r="AE25" s="318"/>
    </row>
    <row r="26" spans="1:31" x14ac:dyDescent="0.15">
      <c r="A26" s="195"/>
      <c r="B26" s="196"/>
      <c r="C26" s="197"/>
      <c r="D26" s="319"/>
      <c r="E26" s="879"/>
      <c r="F26" s="879"/>
      <c r="G26" s="879"/>
      <c r="H26" s="879"/>
      <c r="I26" s="879"/>
      <c r="J26" s="879"/>
      <c r="K26" s="879"/>
      <c r="L26" s="879"/>
      <c r="M26" s="879"/>
      <c r="N26" s="879"/>
      <c r="O26" s="879"/>
      <c r="P26" s="879"/>
      <c r="Q26" s="879"/>
      <c r="R26" s="879"/>
      <c r="S26" s="879"/>
      <c r="T26" s="879"/>
      <c r="U26" s="879"/>
      <c r="V26" s="879"/>
      <c r="W26" s="879"/>
      <c r="X26" s="879"/>
      <c r="Y26" s="879"/>
      <c r="Z26" s="879"/>
      <c r="AA26" s="879"/>
      <c r="AB26" s="879"/>
      <c r="AC26" s="879"/>
      <c r="AD26" s="879"/>
      <c r="AE26" s="318"/>
    </row>
    <row r="27" spans="1:31" x14ac:dyDescent="0.15">
      <c r="A27" s="195"/>
      <c r="B27" s="196"/>
      <c r="C27" s="197"/>
      <c r="D27" s="319"/>
      <c r="E27" s="879"/>
      <c r="F27" s="879"/>
      <c r="G27" s="879"/>
      <c r="H27" s="879"/>
      <c r="I27" s="879"/>
      <c r="J27" s="879"/>
      <c r="K27" s="879"/>
      <c r="L27" s="879"/>
      <c r="M27" s="879"/>
      <c r="N27" s="879"/>
      <c r="O27" s="879"/>
      <c r="P27" s="879"/>
      <c r="Q27" s="879"/>
      <c r="R27" s="879"/>
      <c r="S27" s="879"/>
      <c r="T27" s="879"/>
      <c r="U27" s="879"/>
      <c r="V27" s="879"/>
      <c r="W27" s="879"/>
      <c r="X27" s="879"/>
      <c r="Y27" s="879"/>
      <c r="Z27" s="879"/>
      <c r="AA27" s="879"/>
      <c r="AB27" s="879"/>
      <c r="AC27" s="879"/>
      <c r="AD27" s="879"/>
      <c r="AE27" s="318"/>
    </row>
    <row r="28" spans="1:31" x14ac:dyDescent="0.15">
      <c r="A28" s="195"/>
      <c r="B28" s="196"/>
      <c r="C28" s="197"/>
      <c r="D28" s="319"/>
      <c r="E28" s="879"/>
      <c r="F28" s="879"/>
      <c r="G28" s="879"/>
      <c r="H28" s="879"/>
      <c r="I28" s="879"/>
      <c r="J28" s="879"/>
      <c r="K28" s="879"/>
      <c r="L28" s="879"/>
      <c r="M28" s="879"/>
      <c r="N28" s="879"/>
      <c r="O28" s="879"/>
      <c r="P28" s="879"/>
      <c r="Q28" s="879"/>
      <c r="R28" s="879"/>
      <c r="S28" s="879"/>
      <c r="T28" s="879"/>
      <c r="U28" s="879"/>
      <c r="V28" s="879"/>
      <c r="W28" s="879"/>
      <c r="X28" s="879"/>
      <c r="Y28" s="879"/>
      <c r="Z28" s="879"/>
      <c r="AA28" s="879"/>
      <c r="AB28" s="879"/>
      <c r="AC28" s="879"/>
      <c r="AD28" s="879"/>
      <c r="AE28" s="318"/>
    </row>
    <row r="29" spans="1:31" x14ac:dyDescent="0.15">
      <c r="A29" s="195"/>
      <c r="B29" s="196"/>
      <c r="C29" s="197"/>
      <c r="D29" s="319"/>
      <c r="E29" s="879"/>
      <c r="F29" s="879"/>
      <c r="G29" s="879"/>
      <c r="H29" s="879"/>
      <c r="I29" s="879"/>
      <c r="J29" s="879"/>
      <c r="K29" s="879"/>
      <c r="L29" s="879"/>
      <c r="M29" s="879"/>
      <c r="N29" s="879"/>
      <c r="O29" s="879"/>
      <c r="P29" s="879"/>
      <c r="Q29" s="879"/>
      <c r="R29" s="879"/>
      <c r="S29" s="879"/>
      <c r="T29" s="879"/>
      <c r="U29" s="879"/>
      <c r="V29" s="879"/>
      <c r="W29" s="879"/>
      <c r="X29" s="879"/>
      <c r="Y29" s="879"/>
      <c r="Z29" s="879"/>
      <c r="AA29" s="879"/>
      <c r="AB29" s="879"/>
      <c r="AC29" s="879"/>
      <c r="AD29" s="879"/>
      <c r="AE29" s="318"/>
    </row>
    <row r="30" spans="1:31" x14ac:dyDescent="0.15">
      <c r="A30" s="195"/>
      <c r="B30" s="196"/>
      <c r="C30" s="197"/>
      <c r="D30" s="319"/>
      <c r="E30" s="879"/>
      <c r="F30" s="879"/>
      <c r="G30" s="879"/>
      <c r="H30" s="879"/>
      <c r="I30" s="879"/>
      <c r="J30" s="879"/>
      <c r="K30" s="879"/>
      <c r="L30" s="879"/>
      <c r="M30" s="879"/>
      <c r="N30" s="879"/>
      <c r="O30" s="879"/>
      <c r="P30" s="879"/>
      <c r="Q30" s="879"/>
      <c r="R30" s="879"/>
      <c r="S30" s="879"/>
      <c r="T30" s="879"/>
      <c r="U30" s="879"/>
      <c r="V30" s="879"/>
      <c r="W30" s="879"/>
      <c r="X30" s="879"/>
      <c r="Y30" s="879"/>
      <c r="Z30" s="879"/>
      <c r="AA30" s="879"/>
      <c r="AB30" s="879"/>
      <c r="AC30" s="879"/>
      <c r="AD30" s="879"/>
      <c r="AE30" s="318"/>
    </row>
    <row r="31" spans="1:31" x14ac:dyDescent="0.15">
      <c r="A31" s="195"/>
      <c r="B31" s="196"/>
      <c r="C31" s="197"/>
      <c r="D31" s="319"/>
      <c r="E31" s="879"/>
      <c r="F31" s="879"/>
      <c r="G31" s="879"/>
      <c r="H31" s="879"/>
      <c r="I31" s="879"/>
      <c r="J31" s="879"/>
      <c r="K31" s="879"/>
      <c r="L31" s="879"/>
      <c r="M31" s="879"/>
      <c r="N31" s="879"/>
      <c r="O31" s="879"/>
      <c r="P31" s="879"/>
      <c r="Q31" s="879"/>
      <c r="R31" s="879"/>
      <c r="S31" s="879"/>
      <c r="T31" s="879"/>
      <c r="U31" s="879"/>
      <c r="V31" s="879"/>
      <c r="W31" s="879"/>
      <c r="X31" s="879"/>
      <c r="Y31" s="879"/>
      <c r="Z31" s="879"/>
      <c r="AA31" s="879"/>
      <c r="AB31" s="879"/>
      <c r="AC31" s="879"/>
      <c r="AD31" s="879"/>
      <c r="AE31" s="318"/>
    </row>
    <row r="32" spans="1:31" x14ac:dyDescent="0.15">
      <c r="A32" s="195"/>
      <c r="B32" s="196"/>
      <c r="C32" s="197"/>
      <c r="D32" s="319"/>
      <c r="E32" s="879"/>
      <c r="F32" s="879"/>
      <c r="G32" s="879"/>
      <c r="H32" s="879"/>
      <c r="I32" s="879"/>
      <c r="J32" s="879"/>
      <c r="K32" s="879"/>
      <c r="L32" s="879"/>
      <c r="M32" s="879"/>
      <c r="N32" s="879"/>
      <c r="O32" s="879"/>
      <c r="P32" s="879"/>
      <c r="Q32" s="879"/>
      <c r="R32" s="879"/>
      <c r="S32" s="879"/>
      <c r="T32" s="879"/>
      <c r="U32" s="879"/>
      <c r="V32" s="879"/>
      <c r="W32" s="879"/>
      <c r="X32" s="879"/>
      <c r="Y32" s="879"/>
      <c r="Z32" s="879"/>
      <c r="AA32" s="879"/>
      <c r="AB32" s="879"/>
      <c r="AC32" s="879"/>
      <c r="AD32" s="879"/>
      <c r="AE32" s="318"/>
    </row>
    <row r="33" spans="1:31" x14ac:dyDescent="0.15">
      <c r="A33" s="195"/>
      <c r="B33" s="196"/>
      <c r="C33" s="197"/>
      <c r="D33" s="319"/>
      <c r="E33" s="879"/>
      <c r="F33" s="879"/>
      <c r="G33" s="879"/>
      <c r="H33" s="879"/>
      <c r="I33" s="879"/>
      <c r="J33" s="879"/>
      <c r="K33" s="879"/>
      <c r="L33" s="879"/>
      <c r="M33" s="879"/>
      <c r="N33" s="879"/>
      <c r="O33" s="879"/>
      <c r="P33" s="879"/>
      <c r="Q33" s="879"/>
      <c r="R33" s="879"/>
      <c r="S33" s="879"/>
      <c r="T33" s="879"/>
      <c r="U33" s="879"/>
      <c r="V33" s="879"/>
      <c r="W33" s="879"/>
      <c r="X33" s="879"/>
      <c r="Y33" s="879"/>
      <c r="Z33" s="879"/>
      <c r="AA33" s="879"/>
      <c r="AB33" s="879"/>
      <c r="AC33" s="879"/>
      <c r="AD33" s="879"/>
      <c r="AE33" s="318"/>
    </row>
    <row r="34" spans="1:31" x14ac:dyDescent="0.15">
      <c r="A34" s="195"/>
      <c r="B34" s="196"/>
      <c r="C34" s="197"/>
      <c r="D34" s="319"/>
      <c r="E34" s="879"/>
      <c r="F34" s="879"/>
      <c r="G34" s="879"/>
      <c r="H34" s="879"/>
      <c r="I34" s="879"/>
      <c r="J34" s="879"/>
      <c r="K34" s="879"/>
      <c r="L34" s="879"/>
      <c r="M34" s="879"/>
      <c r="N34" s="879"/>
      <c r="O34" s="879"/>
      <c r="P34" s="879"/>
      <c r="Q34" s="879"/>
      <c r="R34" s="879"/>
      <c r="S34" s="879"/>
      <c r="T34" s="879"/>
      <c r="U34" s="879"/>
      <c r="V34" s="879"/>
      <c r="W34" s="879"/>
      <c r="X34" s="879"/>
      <c r="Y34" s="879"/>
      <c r="Z34" s="879"/>
      <c r="AA34" s="879"/>
      <c r="AB34" s="879"/>
      <c r="AC34" s="879"/>
      <c r="AD34" s="879"/>
      <c r="AE34" s="318"/>
    </row>
    <row r="35" spans="1:31" x14ac:dyDescent="0.15">
      <c r="A35" s="195"/>
      <c r="B35" s="196"/>
      <c r="C35" s="197"/>
      <c r="D35" s="319"/>
      <c r="E35" s="879"/>
      <c r="F35" s="879"/>
      <c r="G35" s="879"/>
      <c r="H35" s="879"/>
      <c r="I35" s="879"/>
      <c r="J35" s="879"/>
      <c r="K35" s="879"/>
      <c r="L35" s="879"/>
      <c r="M35" s="879"/>
      <c r="N35" s="879"/>
      <c r="O35" s="879"/>
      <c r="P35" s="879"/>
      <c r="Q35" s="879"/>
      <c r="R35" s="879"/>
      <c r="S35" s="879"/>
      <c r="T35" s="879"/>
      <c r="U35" s="879"/>
      <c r="V35" s="879"/>
      <c r="W35" s="879"/>
      <c r="X35" s="879"/>
      <c r="Y35" s="879"/>
      <c r="Z35" s="879"/>
      <c r="AA35" s="879"/>
      <c r="AB35" s="879"/>
      <c r="AC35" s="879"/>
      <c r="AD35" s="879"/>
      <c r="AE35" s="318"/>
    </row>
    <row r="36" spans="1:31" x14ac:dyDescent="0.15">
      <c r="A36" s="195"/>
      <c r="B36" s="196"/>
      <c r="C36" s="197"/>
      <c r="D36" s="319"/>
      <c r="E36" s="879"/>
      <c r="F36" s="879"/>
      <c r="G36" s="879"/>
      <c r="H36" s="879"/>
      <c r="I36" s="879"/>
      <c r="J36" s="879"/>
      <c r="K36" s="879"/>
      <c r="L36" s="879"/>
      <c r="M36" s="879"/>
      <c r="N36" s="879"/>
      <c r="O36" s="879"/>
      <c r="P36" s="879"/>
      <c r="Q36" s="879"/>
      <c r="R36" s="879"/>
      <c r="S36" s="879"/>
      <c r="T36" s="879"/>
      <c r="U36" s="879"/>
      <c r="V36" s="879"/>
      <c r="W36" s="879"/>
      <c r="X36" s="879"/>
      <c r="Y36" s="879"/>
      <c r="Z36" s="879"/>
      <c r="AA36" s="879"/>
      <c r="AB36" s="879"/>
      <c r="AC36" s="879"/>
      <c r="AD36" s="879"/>
      <c r="AE36" s="318"/>
    </row>
    <row r="37" spans="1:31" x14ac:dyDescent="0.15">
      <c r="A37" s="195"/>
      <c r="B37" s="196"/>
      <c r="C37" s="197"/>
      <c r="D37" s="319"/>
      <c r="E37" s="879"/>
      <c r="F37" s="879"/>
      <c r="G37" s="879"/>
      <c r="H37" s="879"/>
      <c r="I37" s="879"/>
      <c r="J37" s="879"/>
      <c r="K37" s="879"/>
      <c r="L37" s="879"/>
      <c r="M37" s="879"/>
      <c r="N37" s="879"/>
      <c r="O37" s="879"/>
      <c r="P37" s="879"/>
      <c r="Q37" s="879"/>
      <c r="R37" s="879"/>
      <c r="S37" s="879"/>
      <c r="T37" s="879"/>
      <c r="U37" s="879"/>
      <c r="V37" s="879"/>
      <c r="W37" s="879"/>
      <c r="X37" s="879"/>
      <c r="Y37" s="879"/>
      <c r="Z37" s="879"/>
      <c r="AA37" s="879"/>
      <c r="AB37" s="879"/>
      <c r="AC37" s="879"/>
      <c r="AD37" s="879"/>
      <c r="AE37" s="318"/>
    </row>
    <row r="38" spans="1:31" x14ac:dyDescent="0.15">
      <c r="A38" s="195"/>
      <c r="B38" s="196"/>
      <c r="C38" s="197"/>
      <c r="D38" s="319"/>
      <c r="E38" s="879"/>
      <c r="F38" s="879"/>
      <c r="G38" s="879"/>
      <c r="H38" s="879"/>
      <c r="I38" s="879"/>
      <c r="J38" s="879"/>
      <c r="K38" s="879"/>
      <c r="L38" s="879"/>
      <c r="M38" s="879"/>
      <c r="N38" s="879"/>
      <c r="O38" s="879"/>
      <c r="P38" s="879"/>
      <c r="Q38" s="879"/>
      <c r="R38" s="879"/>
      <c r="S38" s="879"/>
      <c r="T38" s="879"/>
      <c r="U38" s="879"/>
      <c r="V38" s="879"/>
      <c r="W38" s="879"/>
      <c r="X38" s="879"/>
      <c r="Y38" s="879"/>
      <c r="Z38" s="879"/>
      <c r="AA38" s="879"/>
      <c r="AB38" s="879"/>
      <c r="AC38" s="879"/>
      <c r="AD38" s="879"/>
      <c r="AE38" s="318"/>
    </row>
    <row r="39" spans="1:31" x14ac:dyDescent="0.15">
      <c r="A39" s="195"/>
      <c r="B39" s="196"/>
      <c r="C39" s="197"/>
      <c r="D39" s="357"/>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9"/>
    </row>
    <row r="40" spans="1:31" x14ac:dyDescent="0.15">
      <c r="A40" s="195"/>
      <c r="B40" s="196"/>
      <c r="C40" s="197"/>
      <c r="D40" s="317"/>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18"/>
    </row>
    <row r="41" spans="1:31" x14ac:dyDescent="0.15">
      <c r="A41" s="195"/>
      <c r="B41" s="196"/>
      <c r="C41" s="197"/>
      <c r="D41" s="317"/>
      <c r="E41" s="879" t="s">
        <v>410</v>
      </c>
      <c r="F41" s="879"/>
      <c r="G41" s="879"/>
      <c r="H41" s="879"/>
      <c r="I41" s="879"/>
      <c r="J41" s="879"/>
      <c r="K41" s="879"/>
      <c r="L41" s="879"/>
      <c r="M41" s="879"/>
      <c r="N41" s="879"/>
      <c r="O41" s="879"/>
      <c r="P41" s="879"/>
      <c r="Q41" s="879"/>
      <c r="R41" s="879"/>
      <c r="S41" s="879"/>
      <c r="T41" s="879"/>
      <c r="U41" s="879"/>
      <c r="V41" s="879"/>
      <c r="W41" s="879"/>
      <c r="X41" s="879"/>
      <c r="Y41" s="879"/>
      <c r="Z41" s="879"/>
      <c r="AA41" s="879"/>
      <c r="AB41" s="879"/>
      <c r="AC41" s="879"/>
      <c r="AD41" s="879"/>
      <c r="AE41" s="318"/>
    </row>
    <row r="42" spans="1:31" x14ac:dyDescent="0.15">
      <c r="A42" s="195"/>
      <c r="B42" s="196"/>
      <c r="C42" s="197"/>
      <c r="D42" s="317"/>
      <c r="E42" s="879"/>
      <c r="F42" s="879"/>
      <c r="G42" s="879"/>
      <c r="H42" s="879"/>
      <c r="I42" s="879"/>
      <c r="J42" s="879"/>
      <c r="K42" s="879"/>
      <c r="L42" s="879"/>
      <c r="M42" s="879"/>
      <c r="N42" s="879"/>
      <c r="O42" s="879"/>
      <c r="P42" s="879"/>
      <c r="Q42" s="879"/>
      <c r="R42" s="879"/>
      <c r="S42" s="879"/>
      <c r="T42" s="879"/>
      <c r="U42" s="879"/>
      <c r="V42" s="879"/>
      <c r="W42" s="879"/>
      <c r="X42" s="879"/>
      <c r="Y42" s="879"/>
      <c r="Z42" s="879"/>
      <c r="AA42" s="879"/>
      <c r="AB42" s="879"/>
      <c r="AC42" s="879"/>
      <c r="AD42" s="879"/>
      <c r="AE42" s="318"/>
    </row>
    <row r="43" spans="1:31" x14ac:dyDescent="0.15">
      <c r="A43" s="195"/>
      <c r="B43" s="196"/>
      <c r="C43" s="197"/>
      <c r="D43" s="317"/>
      <c r="E43" s="879"/>
      <c r="F43" s="879"/>
      <c r="G43" s="879"/>
      <c r="H43" s="879"/>
      <c r="I43" s="879"/>
      <c r="J43" s="879"/>
      <c r="K43" s="879"/>
      <c r="L43" s="879"/>
      <c r="M43" s="879"/>
      <c r="N43" s="879"/>
      <c r="O43" s="879"/>
      <c r="P43" s="879"/>
      <c r="Q43" s="879"/>
      <c r="R43" s="879"/>
      <c r="S43" s="879"/>
      <c r="T43" s="879"/>
      <c r="U43" s="879"/>
      <c r="V43" s="879"/>
      <c r="W43" s="879"/>
      <c r="X43" s="879"/>
      <c r="Y43" s="879"/>
      <c r="Z43" s="879"/>
      <c r="AA43" s="879"/>
      <c r="AB43" s="879"/>
      <c r="AC43" s="879"/>
      <c r="AD43" s="879"/>
      <c r="AE43" s="318"/>
    </row>
    <row r="44" spans="1:31" x14ac:dyDescent="0.15">
      <c r="A44" s="195"/>
      <c r="B44" s="196"/>
      <c r="C44" s="197"/>
      <c r="D44" s="317"/>
      <c r="E44" s="879"/>
      <c r="F44" s="879"/>
      <c r="G44" s="879"/>
      <c r="H44" s="879"/>
      <c r="I44" s="879"/>
      <c r="J44" s="879"/>
      <c r="K44" s="879"/>
      <c r="L44" s="879"/>
      <c r="M44" s="879"/>
      <c r="N44" s="879"/>
      <c r="O44" s="879"/>
      <c r="P44" s="879"/>
      <c r="Q44" s="879"/>
      <c r="R44" s="879"/>
      <c r="S44" s="879"/>
      <c r="T44" s="879"/>
      <c r="U44" s="879"/>
      <c r="V44" s="879"/>
      <c r="W44" s="879"/>
      <c r="X44" s="879"/>
      <c r="Y44" s="879"/>
      <c r="Z44" s="879"/>
      <c r="AA44" s="879"/>
      <c r="AB44" s="879"/>
      <c r="AC44" s="879"/>
      <c r="AD44" s="879"/>
      <c r="AE44" s="318"/>
    </row>
    <row r="45" spans="1:31" x14ac:dyDescent="0.15">
      <c r="A45" s="195"/>
      <c r="B45" s="196"/>
      <c r="C45" s="197"/>
      <c r="D45" s="317"/>
      <c r="E45" s="879"/>
      <c r="F45" s="879"/>
      <c r="G45" s="879"/>
      <c r="H45" s="879"/>
      <c r="I45" s="879"/>
      <c r="J45" s="879"/>
      <c r="K45" s="879"/>
      <c r="L45" s="879"/>
      <c r="M45" s="879"/>
      <c r="N45" s="879"/>
      <c r="O45" s="879"/>
      <c r="P45" s="879"/>
      <c r="Q45" s="879"/>
      <c r="R45" s="879"/>
      <c r="S45" s="879"/>
      <c r="T45" s="879"/>
      <c r="U45" s="879"/>
      <c r="V45" s="879"/>
      <c r="W45" s="879"/>
      <c r="X45" s="879"/>
      <c r="Y45" s="879"/>
      <c r="Z45" s="879"/>
      <c r="AA45" s="879"/>
      <c r="AB45" s="879"/>
      <c r="AC45" s="879"/>
      <c r="AD45" s="879"/>
      <c r="AE45" s="318"/>
    </row>
    <row r="46" spans="1:31" x14ac:dyDescent="0.15">
      <c r="A46" s="195"/>
      <c r="B46" s="196"/>
      <c r="C46" s="197"/>
      <c r="D46" s="317"/>
      <c r="E46" s="879"/>
      <c r="F46" s="879"/>
      <c r="G46" s="879"/>
      <c r="H46" s="879"/>
      <c r="I46" s="879"/>
      <c r="J46" s="879"/>
      <c r="K46" s="879"/>
      <c r="L46" s="879"/>
      <c r="M46" s="879"/>
      <c r="N46" s="879"/>
      <c r="O46" s="879"/>
      <c r="P46" s="879"/>
      <c r="Q46" s="879"/>
      <c r="R46" s="879"/>
      <c r="S46" s="879"/>
      <c r="T46" s="879"/>
      <c r="U46" s="879"/>
      <c r="V46" s="879"/>
      <c r="W46" s="879"/>
      <c r="X46" s="879"/>
      <c r="Y46" s="879"/>
      <c r="Z46" s="879"/>
      <c r="AA46" s="879"/>
      <c r="AB46" s="879"/>
      <c r="AC46" s="879"/>
      <c r="AD46" s="879"/>
      <c r="AE46" s="318"/>
    </row>
    <row r="47" spans="1:31" x14ac:dyDescent="0.15">
      <c r="A47" s="195"/>
      <c r="B47" s="196"/>
      <c r="C47" s="197"/>
      <c r="D47" s="317"/>
      <c r="E47" s="879"/>
      <c r="F47" s="879"/>
      <c r="G47" s="879"/>
      <c r="H47" s="879"/>
      <c r="I47" s="879"/>
      <c r="J47" s="879"/>
      <c r="K47" s="879"/>
      <c r="L47" s="879"/>
      <c r="M47" s="879"/>
      <c r="N47" s="879"/>
      <c r="O47" s="879"/>
      <c r="P47" s="879"/>
      <c r="Q47" s="879"/>
      <c r="R47" s="879"/>
      <c r="S47" s="879"/>
      <c r="T47" s="879"/>
      <c r="U47" s="879"/>
      <c r="V47" s="879"/>
      <c r="W47" s="879"/>
      <c r="X47" s="879"/>
      <c r="Y47" s="879"/>
      <c r="Z47" s="879"/>
      <c r="AA47" s="879"/>
      <c r="AB47" s="879"/>
      <c r="AC47" s="879"/>
      <c r="AD47" s="879"/>
      <c r="AE47" s="318"/>
    </row>
    <row r="48" spans="1:31" x14ac:dyDescent="0.15">
      <c r="A48" s="195"/>
      <c r="B48" s="196"/>
      <c r="C48" s="197"/>
      <c r="D48" s="317"/>
      <c r="E48" s="879"/>
      <c r="F48" s="879"/>
      <c r="G48" s="879"/>
      <c r="H48" s="879"/>
      <c r="I48" s="879"/>
      <c r="J48" s="879"/>
      <c r="K48" s="879"/>
      <c r="L48" s="879"/>
      <c r="M48" s="879"/>
      <c r="N48" s="879"/>
      <c r="O48" s="879"/>
      <c r="P48" s="879"/>
      <c r="Q48" s="879"/>
      <c r="R48" s="879"/>
      <c r="S48" s="879"/>
      <c r="T48" s="879"/>
      <c r="U48" s="879"/>
      <c r="V48" s="879"/>
      <c r="W48" s="879"/>
      <c r="X48" s="879"/>
      <c r="Y48" s="879"/>
      <c r="Z48" s="879"/>
      <c r="AA48" s="879"/>
      <c r="AB48" s="879"/>
      <c r="AC48" s="879"/>
      <c r="AD48" s="879"/>
      <c r="AE48" s="318"/>
    </row>
    <row r="49" spans="1:31" x14ac:dyDescent="0.15">
      <c r="A49" s="195"/>
      <c r="B49" s="196"/>
      <c r="C49" s="197"/>
      <c r="D49" s="317"/>
      <c r="E49" s="879"/>
      <c r="F49" s="879"/>
      <c r="G49" s="879"/>
      <c r="H49" s="879"/>
      <c r="I49" s="879"/>
      <c r="J49" s="879"/>
      <c r="K49" s="879"/>
      <c r="L49" s="879"/>
      <c r="M49" s="879"/>
      <c r="N49" s="879"/>
      <c r="O49" s="879"/>
      <c r="P49" s="879"/>
      <c r="Q49" s="879"/>
      <c r="R49" s="879"/>
      <c r="S49" s="879"/>
      <c r="T49" s="879"/>
      <c r="U49" s="879"/>
      <c r="V49" s="879"/>
      <c r="W49" s="879"/>
      <c r="X49" s="879"/>
      <c r="Y49" s="879"/>
      <c r="Z49" s="879"/>
      <c r="AA49" s="879"/>
      <c r="AB49" s="879"/>
      <c r="AC49" s="879"/>
      <c r="AD49" s="879"/>
      <c r="AE49" s="318"/>
    </row>
    <row r="50" spans="1:31" x14ac:dyDescent="0.15">
      <c r="A50" s="195"/>
      <c r="B50" s="196"/>
      <c r="C50" s="197"/>
      <c r="D50" s="317"/>
      <c r="E50" s="879"/>
      <c r="F50" s="879"/>
      <c r="G50" s="879"/>
      <c r="H50" s="879"/>
      <c r="I50" s="879"/>
      <c r="J50" s="879"/>
      <c r="K50" s="879"/>
      <c r="L50" s="879"/>
      <c r="M50" s="879"/>
      <c r="N50" s="879"/>
      <c r="O50" s="879"/>
      <c r="P50" s="879"/>
      <c r="Q50" s="879"/>
      <c r="R50" s="879"/>
      <c r="S50" s="879"/>
      <c r="T50" s="879"/>
      <c r="U50" s="879"/>
      <c r="V50" s="879"/>
      <c r="W50" s="879"/>
      <c r="X50" s="879"/>
      <c r="Y50" s="879"/>
      <c r="Z50" s="879"/>
      <c r="AA50" s="879"/>
      <c r="AB50" s="879"/>
      <c r="AC50" s="879"/>
      <c r="AD50" s="879"/>
      <c r="AE50" s="318"/>
    </row>
    <row r="51" spans="1:31" x14ac:dyDescent="0.15">
      <c r="A51" s="195"/>
      <c r="B51" s="196"/>
      <c r="C51" s="197"/>
      <c r="D51" s="317"/>
      <c r="E51" s="879"/>
      <c r="F51" s="879"/>
      <c r="G51" s="879"/>
      <c r="H51" s="879"/>
      <c r="I51" s="879"/>
      <c r="J51" s="879"/>
      <c r="K51" s="879"/>
      <c r="L51" s="879"/>
      <c r="M51" s="879"/>
      <c r="N51" s="879"/>
      <c r="O51" s="879"/>
      <c r="P51" s="879"/>
      <c r="Q51" s="879"/>
      <c r="R51" s="879"/>
      <c r="S51" s="879"/>
      <c r="T51" s="879"/>
      <c r="U51" s="879"/>
      <c r="V51" s="879"/>
      <c r="W51" s="879"/>
      <c r="X51" s="879"/>
      <c r="Y51" s="879"/>
      <c r="Z51" s="879"/>
      <c r="AA51" s="879"/>
      <c r="AB51" s="879"/>
      <c r="AC51" s="879"/>
      <c r="AD51" s="879"/>
      <c r="AE51" s="318"/>
    </row>
    <row r="52" spans="1:31" x14ac:dyDescent="0.15">
      <c r="A52" s="195"/>
      <c r="B52" s="196"/>
      <c r="C52" s="197"/>
      <c r="D52" s="317"/>
      <c r="E52" s="879"/>
      <c r="F52" s="879"/>
      <c r="G52" s="879"/>
      <c r="H52" s="879"/>
      <c r="I52" s="879"/>
      <c r="J52" s="879"/>
      <c r="K52" s="879"/>
      <c r="L52" s="879"/>
      <c r="M52" s="879"/>
      <c r="N52" s="879"/>
      <c r="O52" s="879"/>
      <c r="P52" s="879"/>
      <c r="Q52" s="879"/>
      <c r="R52" s="879"/>
      <c r="S52" s="879"/>
      <c r="T52" s="879"/>
      <c r="U52" s="879"/>
      <c r="V52" s="879"/>
      <c r="W52" s="879"/>
      <c r="X52" s="879"/>
      <c r="Y52" s="879"/>
      <c r="Z52" s="879"/>
      <c r="AA52" s="879"/>
      <c r="AB52" s="879"/>
      <c r="AC52" s="879"/>
      <c r="AD52" s="879"/>
      <c r="AE52" s="318"/>
    </row>
    <row r="53" spans="1:31" x14ac:dyDescent="0.15">
      <c r="A53" s="195"/>
      <c r="B53" s="196"/>
      <c r="C53" s="197"/>
      <c r="D53" s="317"/>
      <c r="E53" s="879"/>
      <c r="F53" s="879"/>
      <c r="G53" s="879"/>
      <c r="H53" s="879"/>
      <c r="I53" s="879"/>
      <c r="J53" s="879"/>
      <c r="K53" s="879"/>
      <c r="L53" s="879"/>
      <c r="M53" s="879"/>
      <c r="N53" s="879"/>
      <c r="O53" s="879"/>
      <c r="P53" s="879"/>
      <c r="Q53" s="879"/>
      <c r="R53" s="879"/>
      <c r="S53" s="879"/>
      <c r="T53" s="879"/>
      <c r="U53" s="879"/>
      <c r="V53" s="879"/>
      <c r="W53" s="879"/>
      <c r="X53" s="879"/>
      <c r="Y53" s="879"/>
      <c r="Z53" s="879"/>
      <c r="AA53" s="879"/>
      <c r="AB53" s="879"/>
      <c r="AC53" s="879"/>
      <c r="AD53" s="879"/>
      <c r="AE53" s="318"/>
    </row>
    <row r="54" spans="1:31" x14ac:dyDescent="0.15">
      <c r="A54" s="195"/>
      <c r="B54" s="196"/>
      <c r="C54" s="197"/>
      <c r="D54" s="317"/>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318"/>
    </row>
    <row r="55" spans="1:31" x14ac:dyDescent="0.15">
      <c r="A55" s="195"/>
      <c r="B55" s="196"/>
      <c r="C55" s="197"/>
      <c r="D55" s="317"/>
      <c r="E55" s="879"/>
      <c r="F55" s="879"/>
      <c r="G55" s="879"/>
      <c r="H55" s="879"/>
      <c r="I55" s="879"/>
      <c r="J55" s="879"/>
      <c r="K55" s="879"/>
      <c r="L55" s="879"/>
      <c r="M55" s="879"/>
      <c r="N55" s="879"/>
      <c r="O55" s="879"/>
      <c r="P55" s="879"/>
      <c r="Q55" s="879"/>
      <c r="R55" s="879"/>
      <c r="S55" s="879"/>
      <c r="T55" s="879"/>
      <c r="U55" s="879"/>
      <c r="V55" s="879"/>
      <c r="W55" s="879"/>
      <c r="X55" s="879"/>
      <c r="Y55" s="879"/>
      <c r="Z55" s="879"/>
      <c r="AA55" s="879"/>
      <c r="AB55" s="879"/>
      <c r="AC55" s="879"/>
      <c r="AD55" s="879"/>
      <c r="AE55" s="318"/>
    </row>
    <row r="56" spans="1:31" x14ac:dyDescent="0.15">
      <c r="A56" s="195"/>
      <c r="B56" s="196"/>
      <c r="C56" s="197"/>
      <c r="D56" s="317"/>
      <c r="E56" s="879"/>
      <c r="F56" s="879"/>
      <c r="G56" s="879"/>
      <c r="H56" s="879"/>
      <c r="I56" s="879"/>
      <c r="J56" s="879"/>
      <c r="K56" s="879"/>
      <c r="L56" s="879"/>
      <c r="M56" s="879"/>
      <c r="N56" s="879"/>
      <c r="O56" s="879"/>
      <c r="P56" s="879"/>
      <c r="Q56" s="879"/>
      <c r="R56" s="879"/>
      <c r="S56" s="879"/>
      <c r="T56" s="879"/>
      <c r="U56" s="879"/>
      <c r="V56" s="879"/>
      <c r="W56" s="879"/>
      <c r="X56" s="879"/>
      <c r="Y56" s="879"/>
      <c r="Z56" s="879"/>
      <c r="AA56" s="879"/>
      <c r="AB56" s="879"/>
      <c r="AC56" s="879"/>
      <c r="AD56" s="879"/>
      <c r="AE56" s="318"/>
    </row>
    <row r="57" spans="1:31" x14ac:dyDescent="0.15">
      <c r="A57" s="195"/>
      <c r="B57" s="196"/>
      <c r="C57" s="197"/>
      <c r="D57" s="317"/>
      <c r="E57" s="879"/>
      <c r="F57" s="879"/>
      <c r="G57" s="879"/>
      <c r="H57" s="879"/>
      <c r="I57" s="879"/>
      <c r="J57" s="879"/>
      <c r="K57" s="879"/>
      <c r="L57" s="879"/>
      <c r="M57" s="879"/>
      <c r="N57" s="879"/>
      <c r="O57" s="879"/>
      <c r="P57" s="879"/>
      <c r="Q57" s="879"/>
      <c r="R57" s="879"/>
      <c r="S57" s="879"/>
      <c r="T57" s="879"/>
      <c r="U57" s="879"/>
      <c r="V57" s="879"/>
      <c r="W57" s="879"/>
      <c r="X57" s="879"/>
      <c r="Y57" s="879"/>
      <c r="Z57" s="879"/>
      <c r="AA57" s="879"/>
      <c r="AB57" s="879"/>
      <c r="AC57" s="879"/>
      <c r="AD57" s="879"/>
      <c r="AE57" s="318"/>
    </row>
    <row r="58" spans="1:31" x14ac:dyDescent="0.15">
      <c r="A58" s="195"/>
      <c r="B58" s="196"/>
      <c r="C58" s="197"/>
      <c r="D58" s="317"/>
      <c r="E58" s="879"/>
      <c r="F58" s="879"/>
      <c r="G58" s="879"/>
      <c r="H58" s="879"/>
      <c r="I58" s="879"/>
      <c r="J58" s="879"/>
      <c r="K58" s="879"/>
      <c r="L58" s="879"/>
      <c r="M58" s="879"/>
      <c r="N58" s="879"/>
      <c r="O58" s="879"/>
      <c r="P58" s="879"/>
      <c r="Q58" s="879"/>
      <c r="R58" s="879"/>
      <c r="S58" s="879"/>
      <c r="T58" s="879"/>
      <c r="U58" s="879"/>
      <c r="V58" s="879"/>
      <c r="W58" s="879"/>
      <c r="X58" s="879"/>
      <c r="Y58" s="879"/>
      <c r="Z58" s="879"/>
      <c r="AA58" s="879"/>
      <c r="AB58" s="879"/>
      <c r="AC58" s="879"/>
      <c r="AD58" s="879"/>
      <c r="AE58" s="318"/>
    </row>
    <row r="59" spans="1:31" ht="14.25" thickBot="1" x14ac:dyDescent="0.2">
      <c r="A59" s="198"/>
      <c r="B59" s="199"/>
      <c r="C59" s="200"/>
      <c r="D59" s="321"/>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c r="AE59" s="322"/>
    </row>
    <row r="60" spans="1:31" x14ac:dyDescent="0.15">
      <c r="B60" s="28" t="s">
        <v>411</v>
      </c>
    </row>
  </sheetData>
  <mergeCells count="7">
    <mergeCell ref="E41:AD58"/>
    <mergeCell ref="A1:AE1"/>
    <mergeCell ref="AH5:BG5"/>
    <mergeCell ref="B5:B14"/>
    <mergeCell ref="B17:B22"/>
    <mergeCell ref="E3:AD19"/>
    <mergeCell ref="E22:AD38"/>
  </mergeCells>
  <phoneticPr fontId="4"/>
  <conditionalFormatting sqref="B16">
    <cfRule type="expression" dxfId="0" priority="2">
      <formula>$B$16=""</formula>
    </cfRule>
  </conditionalFormatting>
  <printOptions horizontalCentered="1"/>
  <pageMargins left="0.39370078740157483" right="0.39370078740157483" top="0.59055118110236227" bottom="0.59055118110236227" header="0.51181102362204722" footer="0.51181102362204722"/>
  <pageSetup paperSize="9" orientation="portrait" r:id="rId1"/>
  <headerFooter>
    <oddFooter>&amp;C&amp;"ＭＳ 明朝,標準"&amp;10&amp;A</oddFooter>
  </headerFooter>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F59"/>
  <sheetViews>
    <sheetView zoomScale="120" zoomScaleNormal="120" workbookViewId="0">
      <selection sqref="A1:AE1"/>
    </sheetView>
  </sheetViews>
  <sheetFormatPr defaultColWidth="2.875" defaultRowHeight="13.5" x14ac:dyDescent="0.15"/>
  <cols>
    <col min="1" max="16384" width="2.875" style="28"/>
  </cols>
  <sheetData>
    <row r="1" spans="1:58" ht="18" thickBot="1" x14ac:dyDescent="0.2">
      <c r="A1" s="1128" t="s">
        <v>414</v>
      </c>
      <c r="B1" s="1128"/>
      <c r="C1" s="1128"/>
      <c r="D1" s="1128"/>
      <c r="E1" s="1128"/>
      <c r="F1" s="1128"/>
      <c r="G1" s="1128"/>
      <c r="H1" s="1128"/>
      <c r="I1" s="1128"/>
      <c r="J1" s="1128"/>
      <c r="K1" s="1128"/>
      <c r="L1" s="1128"/>
      <c r="M1" s="1128"/>
      <c r="N1" s="1128"/>
      <c r="O1" s="1128"/>
      <c r="P1" s="1128"/>
      <c r="Q1" s="1128"/>
      <c r="R1" s="1128"/>
      <c r="S1" s="1128"/>
      <c r="T1" s="1128"/>
      <c r="U1" s="1128"/>
      <c r="V1" s="1128"/>
      <c r="W1" s="1128"/>
      <c r="X1" s="1128"/>
      <c r="Y1" s="1128"/>
      <c r="Z1" s="1128"/>
      <c r="AA1" s="1128"/>
      <c r="AB1" s="1128"/>
      <c r="AC1" s="1128"/>
      <c r="AD1" s="1128"/>
      <c r="AE1" s="1128"/>
    </row>
    <row r="2" spans="1:58" x14ac:dyDescent="0.15">
      <c r="A2" s="1148" t="s">
        <v>415</v>
      </c>
      <c r="B2" s="1149"/>
      <c r="C2" s="1150"/>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8"/>
    </row>
    <row r="3" spans="1:58" ht="15.75" x14ac:dyDescent="0.15">
      <c r="A3" s="1151"/>
      <c r="B3" s="1152"/>
      <c r="C3" s="1153"/>
      <c r="E3" s="879" t="s">
        <v>410</v>
      </c>
      <c r="F3" s="879"/>
      <c r="G3" s="879"/>
      <c r="H3" s="879"/>
      <c r="I3" s="879"/>
      <c r="J3" s="879"/>
      <c r="K3" s="879"/>
      <c r="L3" s="879"/>
      <c r="M3" s="879"/>
      <c r="N3" s="879"/>
      <c r="O3" s="879"/>
      <c r="P3" s="879"/>
      <c r="Q3" s="879"/>
      <c r="R3" s="879"/>
      <c r="S3" s="879"/>
      <c r="T3" s="879"/>
      <c r="U3" s="879"/>
      <c r="V3" s="879"/>
      <c r="W3" s="879"/>
      <c r="X3" s="879"/>
      <c r="Y3" s="879"/>
      <c r="Z3" s="879"/>
      <c r="AA3" s="879"/>
      <c r="AB3" s="879"/>
      <c r="AC3" s="879"/>
      <c r="AD3" s="879"/>
      <c r="AE3" s="149"/>
      <c r="AH3" s="346" t="s">
        <v>513</v>
      </c>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row>
    <row r="4" spans="1:58" ht="15.75" x14ac:dyDescent="0.15">
      <c r="A4" s="1151"/>
      <c r="B4" s="1152"/>
      <c r="C4" s="1153"/>
      <c r="E4" s="879"/>
      <c r="F4" s="879"/>
      <c r="G4" s="879"/>
      <c r="H4" s="879"/>
      <c r="I4" s="879"/>
      <c r="J4" s="879"/>
      <c r="K4" s="879"/>
      <c r="L4" s="879"/>
      <c r="M4" s="879"/>
      <c r="N4" s="879"/>
      <c r="O4" s="879"/>
      <c r="P4" s="879"/>
      <c r="Q4" s="879"/>
      <c r="R4" s="879"/>
      <c r="S4" s="879"/>
      <c r="T4" s="879"/>
      <c r="U4" s="879"/>
      <c r="V4" s="879"/>
      <c r="W4" s="879"/>
      <c r="X4" s="879"/>
      <c r="Y4" s="879"/>
      <c r="Z4" s="879"/>
      <c r="AA4" s="879"/>
      <c r="AB4" s="879"/>
      <c r="AC4" s="879"/>
      <c r="AD4" s="879"/>
      <c r="AE4" s="149"/>
      <c r="AH4" s="336" t="s">
        <v>514</v>
      </c>
      <c r="AI4" s="341"/>
      <c r="AJ4" s="341"/>
      <c r="AK4" s="341"/>
      <c r="AL4" s="341"/>
      <c r="AM4" s="341"/>
      <c r="AN4" s="341"/>
      <c r="AO4" s="341"/>
      <c r="AP4" s="341"/>
      <c r="AQ4" s="341"/>
      <c r="AR4" s="341"/>
      <c r="AS4" s="341"/>
      <c r="AT4" s="341"/>
      <c r="AU4" s="341"/>
      <c r="AV4" s="341"/>
      <c r="AW4" s="341"/>
      <c r="AX4" s="341"/>
      <c r="AY4" s="341"/>
      <c r="AZ4" s="341"/>
      <c r="BA4" s="341"/>
      <c r="BB4" s="341"/>
      <c r="BC4" s="341"/>
      <c r="BD4" s="341"/>
      <c r="BE4" s="341"/>
      <c r="BF4" s="341"/>
    </row>
    <row r="5" spans="1:58" ht="15.75" x14ac:dyDescent="0.15">
      <c r="A5" s="1151"/>
      <c r="B5" s="1152"/>
      <c r="C5" s="1153"/>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149"/>
      <c r="AH5" s="336"/>
      <c r="AI5" s="341"/>
      <c r="AJ5" s="341"/>
      <c r="AK5" s="341"/>
      <c r="AL5" s="341"/>
      <c r="AM5" s="341"/>
      <c r="AN5" s="341"/>
      <c r="AO5" s="341"/>
      <c r="AP5" s="341"/>
      <c r="AQ5" s="341"/>
      <c r="AR5" s="341"/>
      <c r="AS5" s="341"/>
      <c r="AT5" s="341"/>
      <c r="AU5" s="341"/>
      <c r="AV5" s="341"/>
      <c r="AW5" s="341"/>
      <c r="AX5" s="341"/>
      <c r="AY5" s="341"/>
      <c r="AZ5" s="341"/>
      <c r="BA5" s="341"/>
      <c r="BB5" s="341"/>
      <c r="BC5" s="341"/>
      <c r="BD5" s="341"/>
      <c r="BE5" s="341"/>
      <c r="BF5" s="341"/>
    </row>
    <row r="6" spans="1:58" ht="15.75" x14ac:dyDescent="0.15">
      <c r="A6" s="1151"/>
      <c r="B6" s="1152"/>
      <c r="C6" s="1153"/>
      <c r="E6" s="879"/>
      <c r="F6" s="879"/>
      <c r="G6" s="879"/>
      <c r="H6" s="879"/>
      <c r="I6" s="879"/>
      <c r="J6" s="879"/>
      <c r="K6" s="879"/>
      <c r="L6" s="879"/>
      <c r="M6" s="879"/>
      <c r="N6" s="879"/>
      <c r="O6" s="879"/>
      <c r="P6" s="879"/>
      <c r="Q6" s="879"/>
      <c r="R6" s="879"/>
      <c r="S6" s="879"/>
      <c r="T6" s="879"/>
      <c r="U6" s="879"/>
      <c r="V6" s="879"/>
      <c r="W6" s="879"/>
      <c r="X6" s="879"/>
      <c r="Y6" s="879"/>
      <c r="Z6" s="879"/>
      <c r="AA6" s="879"/>
      <c r="AB6" s="879"/>
      <c r="AC6" s="879"/>
      <c r="AD6" s="879"/>
      <c r="AE6" s="149"/>
      <c r="AH6" s="336" t="s">
        <v>515</v>
      </c>
      <c r="AI6" s="341"/>
      <c r="AJ6" s="341"/>
      <c r="AK6" s="341"/>
      <c r="AL6" s="341"/>
      <c r="AM6" s="341"/>
      <c r="AN6" s="341"/>
      <c r="AO6" s="341"/>
      <c r="AP6" s="341"/>
      <c r="AQ6" s="341"/>
      <c r="AR6" s="341"/>
      <c r="AS6" s="341"/>
      <c r="AT6" s="341"/>
      <c r="AU6" s="341"/>
      <c r="AV6" s="341"/>
      <c r="AW6" s="341"/>
      <c r="AX6" s="341"/>
      <c r="AY6" s="341"/>
      <c r="AZ6" s="341"/>
      <c r="BA6" s="341"/>
      <c r="BB6" s="341"/>
      <c r="BC6" s="341"/>
      <c r="BD6" s="341"/>
      <c r="BE6" s="341"/>
      <c r="BF6" s="341"/>
    </row>
    <row r="7" spans="1:58" ht="15.75" x14ac:dyDescent="0.15">
      <c r="A7" s="1151"/>
      <c r="B7" s="1152"/>
      <c r="C7" s="1153"/>
      <c r="E7" s="879"/>
      <c r="F7" s="879"/>
      <c r="G7" s="879"/>
      <c r="H7" s="879"/>
      <c r="I7" s="879"/>
      <c r="J7" s="879"/>
      <c r="K7" s="879"/>
      <c r="L7" s="879"/>
      <c r="M7" s="879"/>
      <c r="N7" s="879"/>
      <c r="O7" s="879"/>
      <c r="P7" s="879"/>
      <c r="Q7" s="879"/>
      <c r="R7" s="879"/>
      <c r="S7" s="879"/>
      <c r="T7" s="879"/>
      <c r="U7" s="879"/>
      <c r="V7" s="879"/>
      <c r="W7" s="879"/>
      <c r="X7" s="879"/>
      <c r="Y7" s="879"/>
      <c r="Z7" s="879"/>
      <c r="AA7" s="879"/>
      <c r="AB7" s="879"/>
      <c r="AC7" s="879"/>
      <c r="AD7" s="879"/>
      <c r="AE7" s="149"/>
      <c r="AH7" s="341"/>
      <c r="AI7" s="1147" t="s">
        <v>516</v>
      </c>
      <c r="AJ7" s="1147"/>
      <c r="AK7" s="1147"/>
      <c r="AL7" s="1147"/>
      <c r="AM7" s="1147"/>
      <c r="AN7" s="1147"/>
      <c r="AO7" s="1147"/>
      <c r="AP7" s="1147"/>
      <c r="AQ7" s="1147"/>
      <c r="AR7" s="1147"/>
      <c r="AS7" s="1147"/>
      <c r="AT7" s="1147"/>
      <c r="AU7" s="1147"/>
      <c r="AV7" s="1147"/>
      <c r="AW7" s="1147"/>
      <c r="AX7" s="1147"/>
      <c r="AY7" s="1147"/>
      <c r="AZ7" s="1147"/>
      <c r="BA7" s="1147"/>
      <c r="BB7" s="1147"/>
      <c r="BC7" s="1147"/>
      <c r="BD7" s="1147"/>
      <c r="BE7" s="1147"/>
      <c r="BF7" s="1147"/>
    </row>
    <row r="8" spans="1:58" ht="15.75" x14ac:dyDescent="0.15">
      <c r="A8" s="1151"/>
      <c r="B8" s="1152"/>
      <c r="C8" s="1153"/>
      <c r="E8" s="879"/>
      <c r="F8" s="879"/>
      <c r="G8" s="879"/>
      <c r="H8" s="879"/>
      <c r="I8" s="879"/>
      <c r="J8" s="879"/>
      <c r="K8" s="879"/>
      <c r="L8" s="879"/>
      <c r="M8" s="879"/>
      <c r="N8" s="879"/>
      <c r="O8" s="879"/>
      <c r="P8" s="879"/>
      <c r="Q8" s="879"/>
      <c r="R8" s="879"/>
      <c r="S8" s="879"/>
      <c r="T8" s="879"/>
      <c r="U8" s="879"/>
      <c r="V8" s="879"/>
      <c r="W8" s="879"/>
      <c r="X8" s="879"/>
      <c r="Y8" s="879"/>
      <c r="Z8" s="879"/>
      <c r="AA8" s="879"/>
      <c r="AB8" s="879"/>
      <c r="AC8" s="879"/>
      <c r="AD8" s="879"/>
      <c r="AE8" s="149"/>
      <c r="AH8" s="341"/>
      <c r="AI8" s="1147"/>
      <c r="AJ8" s="1147"/>
      <c r="AK8" s="1147"/>
      <c r="AL8" s="1147"/>
      <c r="AM8" s="1147"/>
      <c r="AN8" s="1147"/>
      <c r="AO8" s="1147"/>
      <c r="AP8" s="1147"/>
      <c r="AQ8" s="1147"/>
      <c r="AR8" s="1147"/>
      <c r="AS8" s="1147"/>
      <c r="AT8" s="1147"/>
      <c r="AU8" s="1147"/>
      <c r="AV8" s="1147"/>
      <c r="AW8" s="1147"/>
      <c r="AX8" s="1147"/>
      <c r="AY8" s="1147"/>
      <c r="AZ8" s="1147"/>
      <c r="BA8" s="1147"/>
      <c r="BB8" s="1147"/>
      <c r="BC8" s="1147"/>
      <c r="BD8" s="1147"/>
      <c r="BE8" s="1147"/>
      <c r="BF8" s="1147"/>
    </row>
    <row r="9" spans="1:58" ht="15.75" x14ac:dyDescent="0.25">
      <c r="A9" s="1151"/>
      <c r="B9" s="1152"/>
      <c r="C9" s="1153"/>
      <c r="E9" s="879"/>
      <c r="F9" s="879"/>
      <c r="G9" s="879"/>
      <c r="H9" s="879"/>
      <c r="I9" s="879"/>
      <c r="J9" s="879"/>
      <c r="K9" s="879"/>
      <c r="L9" s="879"/>
      <c r="M9" s="879"/>
      <c r="N9" s="879"/>
      <c r="O9" s="879"/>
      <c r="P9" s="879"/>
      <c r="Q9" s="879"/>
      <c r="R9" s="879"/>
      <c r="S9" s="879"/>
      <c r="T9" s="879"/>
      <c r="U9" s="879"/>
      <c r="V9" s="879"/>
      <c r="W9" s="879"/>
      <c r="X9" s="879"/>
      <c r="Y9" s="879"/>
      <c r="Z9" s="879"/>
      <c r="AA9" s="879"/>
      <c r="AB9" s="879"/>
      <c r="AC9" s="879"/>
      <c r="AD9" s="879"/>
      <c r="AE9" s="149"/>
      <c r="AH9" s="341"/>
      <c r="AI9" s="344" t="s">
        <v>517</v>
      </c>
      <c r="AJ9" s="341"/>
      <c r="AK9" s="341"/>
      <c r="AL9" s="341"/>
      <c r="AM9" s="341"/>
      <c r="AN9" s="341"/>
      <c r="AO9" s="341"/>
      <c r="AP9" s="341"/>
      <c r="AQ9" s="341"/>
      <c r="AR9" s="341"/>
      <c r="AS9" s="341"/>
      <c r="AT9" s="341"/>
      <c r="AU9" s="341"/>
      <c r="AV9" s="341"/>
      <c r="AW9" s="341"/>
      <c r="AX9" s="341"/>
      <c r="AY9" s="341"/>
      <c r="AZ9" s="341"/>
      <c r="BA9" s="341"/>
      <c r="BB9" s="341"/>
      <c r="BC9" s="341"/>
      <c r="BD9" s="341"/>
      <c r="BE9" s="341"/>
      <c r="BF9" s="341"/>
    </row>
    <row r="10" spans="1:58" ht="15.75" x14ac:dyDescent="0.15">
      <c r="A10" s="1151"/>
      <c r="B10" s="1152"/>
      <c r="C10" s="1153"/>
      <c r="E10" s="879"/>
      <c r="F10" s="879"/>
      <c r="G10" s="879"/>
      <c r="H10" s="879"/>
      <c r="I10" s="879"/>
      <c r="J10" s="879"/>
      <c r="K10" s="879"/>
      <c r="L10" s="879"/>
      <c r="M10" s="879"/>
      <c r="N10" s="879"/>
      <c r="O10" s="879"/>
      <c r="P10" s="879"/>
      <c r="Q10" s="879"/>
      <c r="R10" s="879"/>
      <c r="S10" s="879"/>
      <c r="T10" s="879"/>
      <c r="U10" s="879"/>
      <c r="V10" s="879"/>
      <c r="W10" s="879"/>
      <c r="X10" s="879"/>
      <c r="Y10" s="879"/>
      <c r="Z10" s="879"/>
      <c r="AA10" s="879"/>
      <c r="AB10" s="879"/>
      <c r="AC10" s="879"/>
      <c r="AD10" s="879"/>
      <c r="AE10" s="149"/>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row>
    <row r="11" spans="1:58" ht="15.75" x14ac:dyDescent="0.15">
      <c r="A11" s="1151"/>
      <c r="B11" s="1152"/>
      <c r="C11" s="1153"/>
      <c r="E11" s="879"/>
      <c r="F11" s="879"/>
      <c r="G11" s="879"/>
      <c r="H11" s="879"/>
      <c r="I11" s="879"/>
      <c r="J11" s="879"/>
      <c r="K11" s="879"/>
      <c r="L11" s="879"/>
      <c r="M11" s="879"/>
      <c r="N11" s="879"/>
      <c r="O11" s="879"/>
      <c r="P11" s="879"/>
      <c r="Q11" s="879"/>
      <c r="R11" s="879"/>
      <c r="S11" s="879"/>
      <c r="T11" s="879"/>
      <c r="U11" s="879"/>
      <c r="V11" s="879"/>
      <c r="W11" s="879"/>
      <c r="X11" s="879"/>
      <c r="Y11" s="879"/>
      <c r="Z11" s="879"/>
      <c r="AA11" s="879"/>
      <c r="AB11" s="879"/>
      <c r="AC11" s="879"/>
      <c r="AD11" s="879"/>
      <c r="AE11" s="149"/>
      <c r="AH11" s="345"/>
      <c r="AI11" s="345"/>
      <c r="AJ11" s="345"/>
      <c r="AK11" s="345"/>
      <c r="AL11" s="345"/>
      <c r="AM11" s="345"/>
      <c r="AN11" s="345"/>
      <c r="AO11" s="345"/>
      <c r="AP11" s="345"/>
      <c r="AQ11" s="345"/>
      <c r="AR11" s="345"/>
      <c r="AS11" s="345"/>
      <c r="AT11" s="345"/>
      <c r="AU11" s="345"/>
      <c r="AV11" s="345"/>
      <c r="AW11" s="345"/>
      <c r="AX11" s="345"/>
      <c r="AY11" s="345"/>
      <c r="AZ11" s="345"/>
      <c r="BA11" s="345"/>
      <c r="BB11" s="345"/>
      <c r="BC11" s="345"/>
      <c r="BD11" s="345"/>
      <c r="BE11" s="345"/>
      <c r="BF11" s="345"/>
    </row>
    <row r="12" spans="1:58" ht="15.75" x14ac:dyDescent="0.15">
      <c r="A12" s="1151"/>
      <c r="B12" s="1152"/>
      <c r="C12" s="1153"/>
      <c r="E12" s="879"/>
      <c r="F12" s="879"/>
      <c r="G12" s="879"/>
      <c r="H12" s="879"/>
      <c r="I12" s="879"/>
      <c r="J12" s="879"/>
      <c r="K12" s="879"/>
      <c r="L12" s="879"/>
      <c r="M12" s="879"/>
      <c r="N12" s="879"/>
      <c r="O12" s="879"/>
      <c r="P12" s="879"/>
      <c r="Q12" s="879"/>
      <c r="R12" s="879"/>
      <c r="S12" s="879"/>
      <c r="T12" s="879"/>
      <c r="U12" s="879"/>
      <c r="V12" s="879"/>
      <c r="W12" s="879"/>
      <c r="X12" s="879"/>
      <c r="Y12" s="879"/>
      <c r="Z12" s="879"/>
      <c r="AA12" s="879"/>
      <c r="AB12" s="879"/>
      <c r="AC12" s="879"/>
      <c r="AD12" s="879"/>
      <c r="AE12" s="149"/>
      <c r="AH12" s="345"/>
      <c r="AI12" s="345"/>
      <c r="AJ12" s="345"/>
      <c r="AK12" s="345"/>
      <c r="AL12" s="345"/>
      <c r="AM12" s="345"/>
      <c r="AN12" s="345"/>
      <c r="AO12" s="345"/>
      <c r="AP12" s="345"/>
      <c r="AQ12" s="345"/>
      <c r="AR12" s="345"/>
      <c r="AS12" s="345"/>
      <c r="AT12" s="345"/>
      <c r="AU12" s="345"/>
      <c r="AV12" s="345"/>
      <c r="AW12" s="345"/>
      <c r="AX12" s="345"/>
      <c r="AY12" s="345"/>
      <c r="AZ12" s="345"/>
      <c r="BA12" s="345"/>
      <c r="BB12" s="345"/>
      <c r="BC12" s="345"/>
      <c r="BD12" s="345"/>
      <c r="BE12" s="345"/>
      <c r="BF12" s="345"/>
    </row>
    <row r="13" spans="1:58" ht="15.75" x14ac:dyDescent="0.15">
      <c r="A13" s="1151"/>
      <c r="B13" s="1152"/>
      <c r="C13" s="1153"/>
      <c r="E13" s="879"/>
      <c r="F13" s="879"/>
      <c r="G13" s="879"/>
      <c r="H13" s="879"/>
      <c r="I13" s="879"/>
      <c r="J13" s="879"/>
      <c r="K13" s="879"/>
      <c r="L13" s="879"/>
      <c r="M13" s="879"/>
      <c r="N13" s="879"/>
      <c r="O13" s="879"/>
      <c r="P13" s="879"/>
      <c r="Q13" s="879"/>
      <c r="R13" s="879"/>
      <c r="S13" s="879"/>
      <c r="T13" s="879"/>
      <c r="U13" s="879"/>
      <c r="V13" s="879"/>
      <c r="W13" s="879"/>
      <c r="X13" s="879"/>
      <c r="Y13" s="879"/>
      <c r="Z13" s="879"/>
      <c r="AA13" s="879"/>
      <c r="AB13" s="879"/>
      <c r="AC13" s="879"/>
      <c r="AD13" s="879"/>
      <c r="AE13" s="149"/>
      <c r="AH13" s="345"/>
      <c r="AI13" s="345"/>
      <c r="AJ13" s="345"/>
      <c r="AK13" s="345"/>
      <c r="AL13" s="345"/>
      <c r="AM13" s="345"/>
      <c r="AN13" s="345"/>
      <c r="AO13" s="345"/>
      <c r="AP13" s="345"/>
      <c r="AQ13" s="345"/>
      <c r="AR13" s="345"/>
      <c r="AS13" s="345"/>
      <c r="AT13" s="345"/>
      <c r="AU13" s="345"/>
      <c r="AV13" s="345"/>
      <c r="AW13" s="345"/>
      <c r="AX13" s="345"/>
      <c r="AY13" s="345"/>
      <c r="AZ13" s="345"/>
      <c r="BA13" s="345"/>
      <c r="BB13" s="345"/>
      <c r="BC13" s="345"/>
      <c r="BD13" s="345"/>
      <c r="BE13" s="345"/>
      <c r="BF13" s="345"/>
    </row>
    <row r="14" spans="1:58" ht="15.75" x14ac:dyDescent="0.15">
      <c r="A14" s="1151"/>
      <c r="B14" s="1152"/>
      <c r="C14" s="1153"/>
      <c r="E14" s="879"/>
      <c r="F14" s="879"/>
      <c r="G14" s="879"/>
      <c r="H14" s="879"/>
      <c r="I14" s="879"/>
      <c r="J14" s="879"/>
      <c r="K14" s="879"/>
      <c r="L14" s="879"/>
      <c r="M14" s="879"/>
      <c r="N14" s="879"/>
      <c r="O14" s="879"/>
      <c r="P14" s="879"/>
      <c r="Q14" s="879"/>
      <c r="R14" s="879"/>
      <c r="S14" s="879"/>
      <c r="T14" s="879"/>
      <c r="U14" s="879"/>
      <c r="V14" s="879"/>
      <c r="W14" s="879"/>
      <c r="X14" s="879"/>
      <c r="Y14" s="879"/>
      <c r="Z14" s="879"/>
      <c r="AA14" s="879"/>
      <c r="AB14" s="879"/>
      <c r="AC14" s="879"/>
      <c r="AD14" s="879"/>
      <c r="AE14" s="149"/>
      <c r="AH14" s="345"/>
      <c r="AI14" s="345"/>
      <c r="AJ14" s="345"/>
      <c r="AK14" s="345"/>
      <c r="AL14" s="345"/>
      <c r="AM14" s="345"/>
      <c r="AN14" s="345"/>
      <c r="AO14" s="345"/>
      <c r="AP14" s="345"/>
      <c r="AQ14" s="345"/>
      <c r="AR14" s="345"/>
      <c r="AS14" s="345"/>
      <c r="AT14" s="345"/>
      <c r="AU14" s="345"/>
      <c r="AV14" s="345"/>
      <c r="AW14" s="345"/>
      <c r="AX14" s="345"/>
      <c r="AY14" s="345"/>
      <c r="AZ14" s="345"/>
      <c r="BA14" s="345"/>
      <c r="BB14" s="345"/>
      <c r="BC14" s="345"/>
      <c r="BD14" s="345"/>
      <c r="BE14" s="345"/>
      <c r="BF14" s="345"/>
    </row>
    <row r="15" spans="1:58" ht="15.75" x14ac:dyDescent="0.15">
      <c r="A15" s="1151"/>
      <c r="B15" s="1152"/>
      <c r="C15" s="1153"/>
      <c r="E15" s="879"/>
      <c r="F15" s="879"/>
      <c r="G15" s="879"/>
      <c r="H15" s="879"/>
      <c r="I15" s="879"/>
      <c r="J15" s="879"/>
      <c r="K15" s="879"/>
      <c r="L15" s="879"/>
      <c r="M15" s="879"/>
      <c r="N15" s="879"/>
      <c r="O15" s="879"/>
      <c r="P15" s="879"/>
      <c r="Q15" s="879"/>
      <c r="R15" s="879"/>
      <c r="S15" s="879"/>
      <c r="T15" s="879"/>
      <c r="U15" s="879"/>
      <c r="V15" s="879"/>
      <c r="W15" s="879"/>
      <c r="X15" s="879"/>
      <c r="Y15" s="879"/>
      <c r="Z15" s="879"/>
      <c r="AA15" s="879"/>
      <c r="AB15" s="879"/>
      <c r="AC15" s="879"/>
      <c r="AD15" s="879"/>
      <c r="AE15" s="149"/>
      <c r="AH15" s="345"/>
      <c r="AI15" s="345"/>
      <c r="AJ15" s="345"/>
      <c r="AK15" s="345"/>
      <c r="AL15" s="345"/>
      <c r="AM15" s="345"/>
      <c r="AN15" s="345"/>
      <c r="AO15" s="345"/>
      <c r="AP15" s="345"/>
      <c r="AQ15" s="345"/>
      <c r="AR15" s="345"/>
      <c r="AS15" s="345"/>
      <c r="AT15" s="345"/>
      <c r="AU15" s="345"/>
      <c r="AV15" s="345"/>
      <c r="AW15" s="345"/>
      <c r="AX15" s="345"/>
      <c r="AY15" s="345"/>
      <c r="AZ15" s="345"/>
      <c r="BA15" s="345"/>
      <c r="BB15" s="345"/>
      <c r="BC15" s="345"/>
      <c r="BD15" s="345"/>
      <c r="BE15" s="345"/>
      <c r="BF15" s="345"/>
    </row>
    <row r="16" spans="1:58" ht="15.75" x14ac:dyDescent="0.15">
      <c r="A16" s="1151"/>
      <c r="B16" s="1152"/>
      <c r="C16" s="1153"/>
      <c r="E16" s="879"/>
      <c r="F16" s="879"/>
      <c r="G16" s="879"/>
      <c r="H16" s="879"/>
      <c r="I16" s="879"/>
      <c r="J16" s="879"/>
      <c r="K16" s="879"/>
      <c r="L16" s="879"/>
      <c r="M16" s="879"/>
      <c r="N16" s="879"/>
      <c r="O16" s="879"/>
      <c r="P16" s="879"/>
      <c r="Q16" s="879"/>
      <c r="R16" s="879"/>
      <c r="S16" s="879"/>
      <c r="T16" s="879"/>
      <c r="U16" s="879"/>
      <c r="V16" s="879"/>
      <c r="W16" s="879"/>
      <c r="X16" s="879"/>
      <c r="Y16" s="879"/>
      <c r="Z16" s="879"/>
      <c r="AA16" s="879"/>
      <c r="AB16" s="879"/>
      <c r="AC16" s="879"/>
      <c r="AD16" s="879"/>
      <c r="AE16" s="149"/>
      <c r="AH16" s="345"/>
      <c r="AI16" s="345"/>
      <c r="AJ16" s="345"/>
      <c r="AK16" s="345"/>
      <c r="AL16" s="345"/>
      <c r="AM16" s="345"/>
      <c r="AN16" s="345"/>
      <c r="AO16" s="345"/>
      <c r="AP16" s="345"/>
      <c r="AQ16" s="345"/>
      <c r="AR16" s="345"/>
      <c r="AS16" s="345"/>
      <c r="AT16" s="345"/>
      <c r="AU16" s="345"/>
      <c r="AV16" s="345"/>
      <c r="AW16" s="345"/>
      <c r="AX16" s="345"/>
      <c r="AY16" s="345"/>
      <c r="AZ16" s="345"/>
      <c r="BA16" s="345"/>
      <c r="BB16" s="345"/>
      <c r="BC16" s="345"/>
      <c r="BD16" s="345"/>
      <c r="BE16" s="345"/>
      <c r="BF16" s="345"/>
    </row>
    <row r="17" spans="1:58" ht="15.75" x14ac:dyDescent="0.15">
      <c r="A17" s="1151"/>
      <c r="B17" s="1152"/>
      <c r="C17" s="1153"/>
      <c r="E17" s="879"/>
      <c r="F17" s="879"/>
      <c r="G17" s="879"/>
      <c r="H17" s="879"/>
      <c r="I17" s="879"/>
      <c r="J17" s="879"/>
      <c r="K17" s="879"/>
      <c r="L17" s="879"/>
      <c r="M17" s="879"/>
      <c r="N17" s="879"/>
      <c r="O17" s="879"/>
      <c r="P17" s="879"/>
      <c r="Q17" s="879"/>
      <c r="R17" s="879"/>
      <c r="S17" s="879"/>
      <c r="T17" s="879"/>
      <c r="U17" s="879"/>
      <c r="V17" s="879"/>
      <c r="W17" s="879"/>
      <c r="X17" s="879"/>
      <c r="Y17" s="879"/>
      <c r="Z17" s="879"/>
      <c r="AA17" s="879"/>
      <c r="AB17" s="879"/>
      <c r="AC17" s="879"/>
      <c r="AD17" s="879"/>
      <c r="AE17" s="149"/>
      <c r="AH17" s="345"/>
      <c r="AI17" s="345"/>
      <c r="AJ17" s="345"/>
      <c r="AK17" s="345"/>
      <c r="AL17" s="345"/>
      <c r="AM17" s="345"/>
      <c r="AN17" s="345"/>
      <c r="AO17" s="345"/>
      <c r="AP17" s="345"/>
      <c r="AQ17" s="345"/>
      <c r="AR17" s="345"/>
      <c r="AS17" s="345"/>
      <c r="AT17" s="345"/>
      <c r="AU17" s="345"/>
      <c r="AV17" s="345"/>
      <c r="AW17" s="345"/>
      <c r="AX17" s="345"/>
      <c r="AY17" s="345"/>
      <c r="AZ17" s="345"/>
      <c r="BA17" s="345"/>
      <c r="BB17" s="345"/>
      <c r="BC17" s="345"/>
      <c r="BD17" s="345"/>
      <c r="BE17" s="345"/>
      <c r="BF17" s="345"/>
    </row>
    <row r="18" spans="1:58" ht="15.75" x14ac:dyDescent="0.15">
      <c r="A18" s="1151"/>
      <c r="B18" s="1152"/>
      <c r="C18" s="1153"/>
      <c r="E18" s="879"/>
      <c r="F18" s="879"/>
      <c r="G18" s="879"/>
      <c r="H18" s="879"/>
      <c r="I18" s="879"/>
      <c r="J18" s="879"/>
      <c r="K18" s="879"/>
      <c r="L18" s="879"/>
      <c r="M18" s="879"/>
      <c r="N18" s="879"/>
      <c r="O18" s="879"/>
      <c r="P18" s="879"/>
      <c r="Q18" s="879"/>
      <c r="R18" s="879"/>
      <c r="S18" s="879"/>
      <c r="T18" s="879"/>
      <c r="U18" s="879"/>
      <c r="V18" s="879"/>
      <c r="W18" s="879"/>
      <c r="X18" s="879"/>
      <c r="Y18" s="879"/>
      <c r="Z18" s="879"/>
      <c r="AA18" s="879"/>
      <c r="AB18" s="879"/>
      <c r="AC18" s="879"/>
      <c r="AD18" s="879"/>
      <c r="AE18" s="149"/>
      <c r="AH18" s="345"/>
      <c r="AI18" s="345"/>
      <c r="AJ18" s="345"/>
      <c r="AK18" s="345"/>
      <c r="AL18" s="345"/>
      <c r="AM18" s="345"/>
      <c r="AN18" s="345"/>
      <c r="AO18" s="345"/>
      <c r="AP18" s="345"/>
      <c r="AQ18" s="345"/>
      <c r="AR18" s="345"/>
      <c r="AS18" s="345"/>
      <c r="AT18" s="345"/>
      <c r="AU18" s="345"/>
      <c r="AV18" s="345"/>
      <c r="AW18" s="345"/>
      <c r="AX18" s="345"/>
      <c r="AY18" s="345"/>
      <c r="AZ18" s="345"/>
      <c r="BA18" s="345"/>
      <c r="BB18" s="345"/>
      <c r="BC18" s="345"/>
      <c r="BD18" s="345"/>
      <c r="BE18" s="345"/>
      <c r="BF18" s="345"/>
    </row>
    <row r="19" spans="1:58" ht="15.75" x14ac:dyDescent="0.15">
      <c r="A19" s="1151"/>
      <c r="B19" s="1152"/>
      <c r="C19" s="1153"/>
      <c r="E19" s="879"/>
      <c r="F19" s="879"/>
      <c r="G19" s="879"/>
      <c r="H19" s="879"/>
      <c r="I19" s="879"/>
      <c r="J19" s="879"/>
      <c r="K19" s="879"/>
      <c r="L19" s="879"/>
      <c r="M19" s="879"/>
      <c r="N19" s="879"/>
      <c r="O19" s="879"/>
      <c r="P19" s="879"/>
      <c r="Q19" s="879"/>
      <c r="R19" s="879"/>
      <c r="S19" s="879"/>
      <c r="T19" s="879"/>
      <c r="U19" s="879"/>
      <c r="V19" s="879"/>
      <c r="W19" s="879"/>
      <c r="X19" s="879"/>
      <c r="Y19" s="879"/>
      <c r="Z19" s="879"/>
      <c r="AA19" s="879"/>
      <c r="AB19" s="879"/>
      <c r="AC19" s="879"/>
      <c r="AD19" s="879"/>
      <c r="AE19" s="149"/>
      <c r="AH19" s="345"/>
      <c r="AI19" s="345"/>
      <c r="AJ19" s="345"/>
      <c r="AK19" s="345"/>
      <c r="AL19" s="345"/>
      <c r="AM19" s="345"/>
      <c r="AN19" s="345"/>
      <c r="AO19" s="345"/>
      <c r="AP19" s="345"/>
      <c r="AQ19" s="345"/>
      <c r="AR19" s="345"/>
      <c r="AS19" s="345"/>
      <c r="AT19" s="345"/>
      <c r="AU19" s="345"/>
      <c r="AV19" s="345"/>
      <c r="AW19" s="345"/>
      <c r="AX19" s="345"/>
      <c r="AY19" s="345"/>
      <c r="AZ19" s="345"/>
      <c r="BA19" s="345"/>
      <c r="BB19" s="345"/>
      <c r="BC19" s="345"/>
      <c r="BD19" s="345"/>
      <c r="BE19" s="345"/>
      <c r="BF19" s="345"/>
    </row>
    <row r="20" spans="1:58" ht="15.75" x14ac:dyDescent="0.15">
      <c r="A20" s="1154"/>
      <c r="B20" s="1155"/>
      <c r="C20" s="1156"/>
      <c r="AE20" s="149"/>
      <c r="AH20" s="345"/>
      <c r="AI20" s="345"/>
      <c r="AJ20" s="345"/>
      <c r="AK20" s="345"/>
      <c r="AL20" s="345"/>
      <c r="AM20" s="345"/>
      <c r="AN20" s="345"/>
      <c r="AO20" s="345"/>
      <c r="AP20" s="345"/>
      <c r="AQ20" s="345"/>
      <c r="AR20" s="345"/>
      <c r="AS20" s="345"/>
      <c r="AT20" s="345"/>
      <c r="AU20" s="345"/>
      <c r="AV20" s="345"/>
      <c r="AW20" s="345"/>
      <c r="AX20" s="345"/>
      <c r="AY20" s="345"/>
      <c r="AZ20" s="345"/>
      <c r="BA20" s="345"/>
      <c r="BB20" s="345"/>
      <c r="BC20" s="345"/>
      <c r="BD20" s="345"/>
      <c r="BE20" s="345"/>
      <c r="BF20" s="345"/>
    </row>
    <row r="21" spans="1:58" ht="15.75" x14ac:dyDescent="0.15">
      <c r="A21" s="1138" t="s">
        <v>416</v>
      </c>
      <c r="B21" s="1139"/>
      <c r="C21" s="1140"/>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150"/>
      <c r="AH21" s="345"/>
      <c r="AI21" s="345"/>
      <c r="AJ21" s="345"/>
      <c r="AK21" s="345"/>
      <c r="AL21" s="345"/>
      <c r="AM21" s="345"/>
      <c r="AN21" s="345"/>
      <c r="AO21" s="345"/>
      <c r="AP21" s="345"/>
      <c r="AQ21" s="345"/>
      <c r="AR21" s="345"/>
      <c r="AS21" s="345"/>
      <c r="AT21" s="345"/>
      <c r="AU21" s="345"/>
      <c r="AV21" s="345"/>
      <c r="AW21" s="345"/>
      <c r="AX21" s="345"/>
      <c r="AY21" s="345"/>
      <c r="AZ21" s="345"/>
      <c r="BA21" s="345"/>
      <c r="BB21" s="345"/>
      <c r="BC21" s="345"/>
      <c r="BD21" s="345"/>
      <c r="BE21" s="345"/>
      <c r="BF21" s="345"/>
    </row>
    <row r="22" spans="1:58" ht="15.75" x14ac:dyDescent="0.15">
      <c r="A22" s="1132"/>
      <c r="B22" s="1133"/>
      <c r="C22" s="1134"/>
      <c r="E22" s="879" t="s">
        <v>410</v>
      </c>
      <c r="F22" s="879"/>
      <c r="G22" s="879"/>
      <c r="H22" s="879"/>
      <c r="I22" s="879"/>
      <c r="J22" s="879"/>
      <c r="K22" s="879"/>
      <c r="L22" s="879"/>
      <c r="M22" s="879"/>
      <c r="N22" s="879"/>
      <c r="O22" s="879"/>
      <c r="P22" s="879"/>
      <c r="Q22" s="879"/>
      <c r="R22" s="879"/>
      <c r="S22" s="879"/>
      <c r="T22" s="879"/>
      <c r="U22" s="879"/>
      <c r="V22" s="879"/>
      <c r="W22" s="879"/>
      <c r="X22" s="879"/>
      <c r="Y22" s="879"/>
      <c r="Z22" s="879"/>
      <c r="AA22" s="879"/>
      <c r="AB22" s="879"/>
      <c r="AC22" s="879"/>
      <c r="AD22" s="879"/>
      <c r="AE22" s="149"/>
      <c r="AH22" s="346" t="s">
        <v>518</v>
      </c>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row>
    <row r="23" spans="1:58" ht="15.75" x14ac:dyDescent="0.15">
      <c r="A23" s="1132"/>
      <c r="B23" s="1133"/>
      <c r="C23" s="1134"/>
      <c r="E23" s="879"/>
      <c r="F23" s="879"/>
      <c r="G23" s="879"/>
      <c r="H23" s="879"/>
      <c r="I23" s="879"/>
      <c r="J23" s="879"/>
      <c r="K23" s="879"/>
      <c r="L23" s="879"/>
      <c r="M23" s="879"/>
      <c r="N23" s="879"/>
      <c r="O23" s="879"/>
      <c r="P23" s="879"/>
      <c r="Q23" s="879"/>
      <c r="R23" s="879"/>
      <c r="S23" s="879"/>
      <c r="T23" s="879"/>
      <c r="U23" s="879"/>
      <c r="V23" s="879"/>
      <c r="W23" s="879"/>
      <c r="X23" s="879"/>
      <c r="Y23" s="879"/>
      <c r="Z23" s="879"/>
      <c r="AA23" s="879"/>
      <c r="AB23" s="879"/>
      <c r="AC23" s="879"/>
      <c r="AD23" s="879"/>
      <c r="AE23" s="149"/>
      <c r="AH23" s="336"/>
      <c r="AI23" s="341"/>
      <c r="AJ23" s="341"/>
      <c r="AK23" s="341"/>
      <c r="AL23" s="341"/>
      <c r="AM23" s="341"/>
      <c r="AN23" s="341"/>
      <c r="AO23" s="341"/>
      <c r="AP23" s="341"/>
      <c r="AQ23" s="341"/>
      <c r="AR23" s="341"/>
      <c r="AS23" s="341"/>
      <c r="AT23" s="341"/>
      <c r="AU23" s="341"/>
      <c r="AV23" s="341"/>
      <c r="AW23" s="341"/>
      <c r="AX23" s="341"/>
      <c r="AY23" s="341"/>
      <c r="AZ23" s="341"/>
      <c r="BA23" s="341"/>
      <c r="BB23" s="341"/>
      <c r="BC23" s="341"/>
      <c r="BD23" s="341"/>
      <c r="BE23" s="341"/>
      <c r="BF23" s="341"/>
    </row>
    <row r="24" spans="1:58" ht="15.75" x14ac:dyDescent="0.15">
      <c r="A24" s="1132"/>
      <c r="B24" s="1133"/>
      <c r="C24" s="1134"/>
      <c r="E24" s="879"/>
      <c r="F24" s="879"/>
      <c r="G24" s="879"/>
      <c r="H24" s="879"/>
      <c r="I24" s="879"/>
      <c r="J24" s="879"/>
      <c r="K24" s="879"/>
      <c r="L24" s="879"/>
      <c r="M24" s="879"/>
      <c r="N24" s="879"/>
      <c r="O24" s="879"/>
      <c r="P24" s="879"/>
      <c r="Q24" s="879"/>
      <c r="R24" s="879"/>
      <c r="S24" s="879"/>
      <c r="T24" s="879"/>
      <c r="U24" s="879"/>
      <c r="V24" s="879"/>
      <c r="W24" s="879"/>
      <c r="X24" s="879"/>
      <c r="Y24" s="879"/>
      <c r="Z24" s="879"/>
      <c r="AA24" s="879"/>
      <c r="AB24" s="879"/>
      <c r="AC24" s="879"/>
      <c r="AD24" s="879"/>
      <c r="AE24" s="149"/>
      <c r="AH24" s="336" t="s">
        <v>515</v>
      </c>
      <c r="AI24" s="341"/>
      <c r="AJ24" s="341"/>
      <c r="AK24" s="341"/>
      <c r="AL24" s="341"/>
      <c r="AM24" s="341"/>
      <c r="AN24" s="341"/>
      <c r="AO24" s="341"/>
      <c r="AP24" s="341"/>
      <c r="AQ24" s="341"/>
      <c r="AR24" s="341"/>
      <c r="AS24" s="341"/>
      <c r="AT24" s="341"/>
      <c r="AU24" s="341"/>
      <c r="AV24" s="341"/>
      <c r="AW24" s="341"/>
      <c r="AX24" s="341"/>
      <c r="AY24" s="341"/>
      <c r="AZ24" s="341"/>
      <c r="BA24" s="341"/>
      <c r="BB24" s="341"/>
      <c r="BC24" s="341"/>
      <c r="BD24" s="341"/>
      <c r="BE24" s="341"/>
      <c r="BF24" s="341"/>
    </row>
    <row r="25" spans="1:58" ht="15.75" x14ac:dyDescent="0.15">
      <c r="A25" s="1132"/>
      <c r="B25" s="1133"/>
      <c r="C25" s="1134"/>
      <c r="E25" s="879"/>
      <c r="F25" s="879"/>
      <c r="G25" s="879"/>
      <c r="H25" s="879"/>
      <c r="I25" s="879"/>
      <c r="J25" s="879"/>
      <c r="K25" s="879"/>
      <c r="L25" s="879"/>
      <c r="M25" s="879"/>
      <c r="N25" s="879"/>
      <c r="O25" s="879"/>
      <c r="P25" s="879"/>
      <c r="Q25" s="879"/>
      <c r="R25" s="879"/>
      <c r="S25" s="879"/>
      <c r="T25" s="879"/>
      <c r="U25" s="879"/>
      <c r="V25" s="879"/>
      <c r="W25" s="879"/>
      <c r="X25" s="879"/>
      <c r="Y25" s="879"/>
      <c r="Z25" s="879"/>
      <c r="AA25" s="879"/>
      <c r="AB25" s="879"/>
      <c r="AC25" s="879"/>
      <c r="AD25" s="879"/>
      <c r="AE25" s="149"/>
      <c r="AH25" s="336"/>
      <c r="AI25" s="1147" t="s">
        <v>874</v>
      </c>
      <c r="AJ25" s="1147"/>
      <c r="AK25" s="1147"/>
      <c r="AL25" s="1147"/>
      <c r="AM25" s="1147"/>
      <c r="AN25" s="1147"/>
      <c r="AO25" s="1147"/>
      <c r="AP25" s="1147"/>
      <c r="AQ25" s="1147"/>
      <c r="AR25" s="1147"/>
      <c r="AS25" s="1147"/>
      <c r="AT25" s="1147"/>
      <c r="AU25" s="1147"/>
      <c r="AV25" s="1147"/>
      <c r="AW25" s="1147"/>
      <c r="AX25" s="1147"/>
      <c r="AY25" s="1147"/>
      <c r="AZ25" s="1147"/>
      <c r="BA25" s="1147"/>
      <c r="BB25" s="1147"/>
      <c r="BC25" s="1147"/>
      <c r="BD25" s="1147"/>
      <c r="BE25" s="1147"/>
      <c r="BF25" s="1147"/>
    </row>
    <row r="26" spans="1:58" ht="15.75" x14ac:dyDescent="0.15">
      <c r="A26" s="1132"/>
      <c r="B26" s="1133"/>
      <c r="C26" s="1134"/>
      <c r="E26" s="879"/>
      <c r="F26" s="879"/>
      <c r="G26" s="879"/>
      <c r="H26" s="879"/>
      <c r="I26" s="879"/>
      <c r="J26" s="879"/>
      <c r="K26" s="879"/>
      <c r="L26" s="879"/>
      <c r="M26" s="879"/>
      <c r="N26" s="879"/>
      <c r="O26" s="879"/>
      <c r="P26" s="879"/>
      <c r="Q26" s="879"/>
      <c r="R26" s="879"/>
      <c r="S26" s="879"/>
      <c r="T26" s="879"/>
      <c r="U26" s="879"/>
      <c r="V26" s="879"/>
      <c r="W26" s="879"/>
      <c r="X26" s="879"/>
      <c r="Y26" s="879"/>
      <c r="Z26" s="879"/>
      <c r="AA26" s="879"/>
      <c r="AB26" s="879"/>
      <c r="AC26" s="879"/>
      <c r="AD26" s="879"/>
      <c r="AE26" s="149"/>
      <c r="AH26" s="341"/>
      <c r="AI26" s="1147"/>
      <c r="AJ26" s="1147"/>
      <c r="AK26" s="1147"/>
      <c r="AL26" s="1147"/>
      <c r="AM26" s="1147"/>
      <c r="AN26" s="1147"/>
      <c r="AO26" s="1147"/>
      <c r="AP26" s="1147"/>
      <c r="AQ26" s="1147"/>
      <c r="AR26" s="1147"/>
      <c r="AS26" s="1147"/>
      <c r="AT26" s="1147"/>
      <c r="AU26" s="1147"/>
      <c r="AV26" s="1147"/>
      <c r="AW26" s="1147"/>
      <c r="AX26" s="1147"/>
      <c r="AY26" s="1147"/>
      <c r="AZ26" s="1147"/>
      <c r="BA26" s="1147"/>
      <c r="BB26" s="1147"/>
      <c r="BC26" s="1147"/>
      <c r="BD26" s="1147"/>
      <c r="BE26" s="1147"/>
      <c r="BF26" s="1147"/>
    </row>
    <row r="27" spans="1:58" ht="15.75" x14ac:dyDescent="0.15">
      <c r="A27" s="1132"/>
      <c r="B27" s="1133"/>
      <c r="C27" s="1134"/>
      <c r="E27" s="879"/>
      <c r="F27" s="879"/>
      <c r="G27" s="879"/>
      <c r="H27" s="879"/>
      <c r="I27" s="879"/>
      <c r="J27" s="879"/>
      <c r="K27" s="879"/>
      <c r="L27" s="879"/>
      <c r="M27" s="879"/>
      <c r="N27" s="879"/>
      <c r="O27" s="879"/>
      <c r="P27" s="879"/>
      <c r="Q27" s="879"/>
      <c r="R27" s="879"/>
      <c r="S27" s="879"/>
      <c r="T27" s="879"/>
      <c r="U27" s="879"/>
      <c r="V27" s="879"/>
      <c r="W27" s="879"/>
      <c r="X27" s="879"/>
      <c r="Y27" s="879"/>
      <c r="Z27" s="879"/>
      <c r="AA27" s="879"/>
      <c r="AB27" s="879"/>
      <c r="AC27" s="879"/>
      <c r="AD27" s="879"/>
      <c r="AE27" s="149"/>
      <c r="AH27" s="341"/>
      <c r="AI27" s="1147"/>
      <c r="AJ27" s="1147"/>
      <c r="AK27" s="1147"/>
      <c r="AL27" s="1147"/>
      <c r="AM27" s="1147"/>
      <c r="AN27" s="1147"/>
      <c r="AO27" s="1147"/>
      <c r="AP27" s="1147"/>
      <c r="AQ27" s="1147"/>
      <c r="AR27" s="1147"/>
      <c r="AS27" s="1147"/>
      <c r="AT27" s="1147"/>
      <c r="AU27" s="1147"/>
      <c r="AV27" s="1147"/>
      <c r="AW27" s="1147"/>
      <c r="AX27" s="1147"/>
      <c r="AY27" s="1147"/>
      <c r="AZ27" s="1147"/>
      <c r="BA27" s="1147"/>
      <c r="BB27" s="1147"/>
      <c r="BC27" s="1147"/>
      <c r="BD27" s="1147"/>
      <c r="BE27" s="1147"/>
      <c r="BF27" s="1147"/>
    </row>
    <row r="28" spans="1:58" ht="15.75" x14ac:dyDescent="0.15">
      <c r="A28" s="1132"/>
      <c r="B28" s="1133"/>
      <c r="C28" s="1134"/>
      <c r="E28" s="879"/>
      <c r="F28" s="879"/>
      <c r="G28" s="879"/>
      <c r="H28" s="879"/>
      <c r="I28" s="879"/>
      <c r="J28" s="879"/>
      <c r="K28" s="879"/>
      <c r="L28" s="879"/>
      <c r="M28" s="879"/>
      <c r="N28" s="879"/>
      <c r="O28" s="879"/>
      <c r="P28" s="879"/>
      <c r="Q28" s="879"/>
      <c r="R28" s="879"/>
      <c r="S28" s="879"/>
      <c r="T28" s="879"/>
      <c r="U28" s="879"/>
      <c r="V28" s="879"/>
      <c r="W28" s="879"/>
      <c r="X28" s="879"/>
      <c r="Y28" s="879"/>
      <c r="Z28" s="879"/>
      <c r="AA28" s="879"/>
      <c r="AB28" s="879"/>
      <c r="AC28" s="879"/>
      <c r="AD28" s="879"/>
      <c r="AE28" s="149"/>
      <c r="AH28" s="345"/>
      <c r="AI28" s="345"/>
      <c r="AJ28" s="345"/>
      <c r="AK28" s="345"/>
      <c r="AL28" s="345"/>
      <c r="AM28" s="345"/>
      <c r="AN28" s="345"/>
      <c r="AO28" s="345"/>
      <c r="AP28" s="345"/>
      <c r="AQ28" s="345"/>
      <c r="AR28" s="345"/>
      <c r="AS28" s="345"/>
      <c r="AT28" s="345"/>
      <c r="AU28" s="345"/>
      <c r="AV28" s="345"/>
      <c r="AW28" s="345"/>
      <c r="AX28" s="345"/>
      <c r="AY28" s="345"/>
      <c r="AZ28" s="345"/>
      <c r="BA28" s="345"/>
      <c r="BB28" s="345"/>
      <c r="BC28" s="345"/>
      <c r="BD28" s="345"/>
      <c r="BE28" s="345"/>
      <c r="BF28" s="345"/>
    </row>
    <row r="29" spans="1:58" ht="15.75" x14ac:dyDescent="0.15">
      <c r="A29" s="1132"/>
      <c r="B29" s="1133"/>
      <c r="C29" s="1134"/>
      <c r="E29" s="879"/>
      <c r="F29" s="879"/>
      <c r="G29" s="879"/>
      <c r="H29" s="879"/>
      <c r="I29" s="879"/>
      <c r="J29" s="879"/>
      <c r="K29" s="879"/>
      <c r="L29" s="879"/>
      <c r="M29" s="879"/>
      <c r="N29" s="879"/>
      <c r="O29" s="879"/>
      <c r="P29" s="879"/>
      <c r="Q29" s="879"/>
      <c r="R29" s="879"/>
      <c r="S29" s="879"/>
      <c r="T29" s="879"/>
      <c r="U29" s="879"/>
      <c r="V29" s="879"/>
      <c r="W29" s="879"/>
      <c r="X29" s="879"/>
      <c r="Y29" s="879"/>
      <c r="Z29" s="879"/>
      <c r="AA29" s="879"/>
      <c r="AB29" s="879"/>
      <c r="AC29" s="879"/>
      <c r="AD29" s="879"/>
      <c r="AE29" s="149"/>
      <c r="AH29" s="345"/>
      <c r="AI29" s="345"/>
      <c r="AJ29" s="345"/>
      <c r="AK29" s="345"/>
      <c r="AL29" s="345"/>
      <c r="AM29" s="345"/>
      <c r="AN29" s="345"/>
      <c r="AO29" s="345"/>
      <c r="AP29" s="345"/>
      <c r="AQ29" s="345"/>
      <c r="AR29" s="345"/>
      <c r="AS29" s="345"/>
      <c r="AT29" s="345"/>
      <c r="AU29" s="345"/>
      <c r="AV29" s="345"/>
      <c r="AW29" s="345"/>
      <c r="AX29" s="345"/>
      <c r="AY29" s="345"/>
      <c r="AZ29" s="345"/>
      <c r="BA29" s="345"/>
      <c r="BB29" s="345"/>
      <c r="BC29" s="345"/>
      <c r="BD29" s="345"/>
      <c r="BE29" s="345"/>
      <c r="BF29" s="345"/>
    </row>
    <row r="30" spans="1:58" ht="15.75" x14ac:dyDescent="0.15">
      <c r="A30" s="1132"/>
      <c r="B30" s="1133"/>
      <c r="C30" s="1134"/>
      <c r="E30" s="879"/>
      <c r="F30" s="879"/>
      <c r="G30" s="879"/>
      <c r="H30" s="879"/>
      <c r="I30" s="879"/>
      <c r="J30" s="879"/>
      <c r="K30" s="879"/>
      <c r="L30" s="879"/>
      <c r="M30" s="879"/>
      <c r="N30" s="879"/>
      <c r="O30" s="879"/>
      <c r="P30" s="879"/>
      <c r="Q30" s="879"/>
      <c r="R30" s="879"/>
      <c r="S30" s="879"/>
      <c r="T30" s="879"/>
      <c r="U30" s="879"/>
      <c r="V30" s="879"/>
      <c r="W30" s="879"/>
      <c r="X30" s="879"/>
      <c r="Y30" s="879"/>
      <c r="Z30" s="879"/>
      <c r="AA30" s="879"/>
      <c r="AB30" s="879"/>
      <c r="AC30" s="879"/>
      <c r="AD30" s="879"/>
      <c r="AE30" s="149"/>
      <c r="AH30" s="345"/>
      <c r="AI30" s="345"/>
      <c r="AJ30" s="345"/>
      <c r="AK30" s="345"/>
      <c r="AL30" s="345"/>
      <c r="AM30" s="345"/>
      <c r="AN30" s="345"/>
      <c r="AO30" s="345"/>
      <c r="AP30" s="345"/>
      <c r="AQ30" s="345"/>
      <c r="AR30" s="345"/>
      <c r="AS30" s="345"/>
      <c r="AT30" s="345"/>
      <c r="AU30" s="345"/>
      <c r="AV30" s="345"/>
      <c r="AW30" s="345"/>
      <c r="AX30" s="345"/>
      <c r="AY30" s="345"/>
      <c r="AZ30" s="345"/>
      <c r="BA30" s="345"/>
      <c r="BB30" s="345"/>
      <c r="BC30" s="345"/>
      <c r="BD30" s="345"/>
      <c r="BE30" s="345"/>
      <c r="BF30" s="345"/>
    </row>
    <row r="31" spans="1:58" ht="15.75" x14ac:dyDescent="0.15">
      <c r="A31" s="1132"/>
      <c r="B31" s="1133"/>
      <c r="C31" s="1134"/>
      <c r="E31" s="879"/>
      <c r="F31" s="879"/>
      <c r="G31" s="879"/>
      <c r="H31" s="879"/>
      <c r="I31" s="879"/>
      <c r="J31" s="879"/>
      <c r="K31" s="879"/>
      <c r="L31" s="879"/>
      <c r="M31" s="879"/>
      <c r="N31" s="879"/>
      <c r="O31" s="879"/>
      <c r="P31" s="879"/>
      <c r="Q31" s="879"/>
      <c r="R31" s="879"/>
      <c r="S31" s="879"/>
      <c r="T31" s="879"/>
      <c r="U31" s="879"/>
      <c r="V31" s="879"/>
      <c r="W31" s="879"/>
      <c r="X31" s="879"/>
      <c r="Y31" s="879"/>
      <c r="Z31" s="879"/>
      <c r="AA31" s="879"/>
      <c r="AB31" s="879"/>
      <c r="AC31" s="879"/>
      <c r="AD31" s="879"/>
      <c r="AE31" s="149"/>
      <c r="AH31" s="345"/>
      <c r="AI31" s="345"/>
      <c r="AJ31" s="345"/>
      <c r="AK31" s="345"/>
      <c r="AL31" s="345"/>
      <c r="AM31" s="345"/>
      <c r="AN31" s="345"/>
      <c r="AO31" s="345"/>
      <c r="AP31" s="345"/>
      <c r="AQ31" s="345"/>
      <c r="AR31" s="345"/>
      <c r="AS31" s="345"/>
      <c r="AT31" s="345"/>
      <c r="AU31" s="345"/>
      <c r="AV31" s="345"/>
      <c r="AW31" s="345"/>
      <c r="AX31" s="345"/>
      <c r="AY31" s="345"/>
      <c r="AZ31" s="345"/>
      <c r="BA31" s="345"/>
      <c r="BB31" s="345"/>
      <c r="BC31" s="345"/>
      <c r="BD31" s="345"/>
      <c r="BE31" s="345"/>
      <c r="BF31" s="345"/>
    </row>
    <row r="32" spans="1:58" ht="15.75" x14ac:dyDescent="0.15">
      <c r="A32" s="1132"/>
      <c r="B32" s="1133"/>
      <c r="C32" s="1134"/>
      <c r="E32" s="879"/>
      <c r="F32" s="879"/>
      <c r="G32" s="879"/>
      <c r="H32" s="879"/>
      <c r="I32" s="879"/>
      <c r="J32" s="879"/>
      <c r="K32" s="879"/>
      <c r="L32" s="879"/>
      <c r="M32" s="879"/>
      <c r="N32" s="879"/>
      <c r="O32" s="879"/>
      <c r="P32" s="879"/>
      <c r="Q32" s="879"/>
      <c r="R32" s="879"/>
      <c r="S32" s="879"/>
      <c r="T32" s="879"/>
      <c r="U32" s="879"/>
      <c r="V32" s="879"/>
      <c r="W32" s="879"/>
      <c r="X32" s="879"/>
      <c r="Y32" s="879"/>
      <c r="Z32" s="879"/>
      <c r="AA32" s="879"/>
      <c r="AB32" s="879"/>
      <c r="AC32" s="879"/>
      <c r="AD32" s="879"/>
      <c r="AE32" s="149"/>
      <c r="AH32" s="345"/>
      <c r="AI32" s="345"/>
      <c r="AJ32" s="345"/>
      <c r="AK32" s="345"/>
      <c r="AL32" s="345"/>
      <c r="AM32" s="345"/>
      <c r="AN32" s="345"/>
      <c r="AO32" s="345"/>
      <c r="AP32" s="345"/>
      <c r="AQ32" s="345"/>
      <c r="AR32" s="345"/>
      <c r="AS32" s="345"/>
      <c r="AT32" s="345"/>
      <c r="AU32" s="345"/>
      <c r="AV32" s="345"/>
      <c r="AW32" s="345"/>
      <c r="AX32" s="345"/>
      <c r="AY32" s="345"/>
      <c r="AZ32" s="345"/>
      <c r="BA32" s="345"/>
      <c r="BB32" s="345"/>
      <c r="BC32" s="345"/>
      <c r="BD32" s="345"/>
      <c r="BE32" s="345"/>
      <c r="BF32" s="345"/>
    </row>
    <row r="33" spans="1:58" ht="15.75" x14ac:dyDescent="0.15">
      <c r="A33" s="1132"/>
      <c r="B33" s="1133"/>
      <c r="C33" s="1134"/>
      <c r="E33" s="879"/>
      <c r="F33" s="879"/>
      <c r="G33" s="879"/>
      <c r="H33" s="879"/>
      <c r="I33" s="879"/>
      <c r="J33" s="879"/>
      <c r="K33" s="879"/>
      <c r="L33" s="879"/>
      <c r="M33" s="879"/>
      <c r="N33" s="879"/>
      <c r="O33" s="879"/>
      <c r="P33" s="879"/>
      <c r="Q33" s="879"/>
      <c r="R33" s="879"/>
      <c r="S33" s="879"/>
      <c r="T33" s="879"/>
      <c r="U33" s="879"/>
      <c r="V33" s="879"/>
      <c r="W33" s="879"/>
      <c r="X33" s="879"/>
      <c r="Y33" s="879"/>
      <c r="Z33" s="879"/>
      <c r="AA33" s="879"/>
      <c r="AB33" s="879"/>
      <c r="AC33" s="879"/>
      <c r="AD33" s="879"/>
      <c r="AE33" s="149"/>
      <c r="AH33" s="345"/>
      <c r="AI33" s="345"/>
      <c r="AJ33" s="345"/>
      <c r="AK33" s="345"/>
      <c r="AL33" s="345"/>
      <c r="AM33" s="345"/>
      <c r="AN33" s="345"/>
      <c r="AO33" s="345"/>
      <c r="AP33" s="345"/>
      <c r="AQ33" s="345"/>
      <c r="AR33" s="345"/>
      <c r="AS33" s="345"/>
      <c r="AT33" s="345"/>
      <c r="AU33" s="345"/>
      <c r="AV33" s="345"/>
      <c r="AW33" s="345"/>
      <c r="AX33" s="345"/>
      <c r="AY33" s="345"/>
      <c r="AZ33" s="345"/>
      <c r="BA33" s="345"/>
      <c r="BB33" s="345"/>
      <c r="BC33" s="345"/>
      <c r="BD33" s="345"/>
      <c r="BE33" s="345"/>
      <c r="BF33" s="345"/>
    </row>
    <row r="34" spans="1:58" ht="15.75" x14ac:dyDescent="0.15">
      <c r="A34" s="1132"/>
      <c r="B34" s="1133"/>
      <c r="C34" s="1134"/>
      <c r="E34" s="879"/>
      <c r="F34" s="879"/>
      <c r="G34" s="879"/>
      <c r="H34" s="879"/>
      <c r="I34" s="879"/>
      <c r="J34" s="879"/>
      <c r="K34" s="879"/>
      <c r="L34" s="879"/>
      <c r="M34" s="879"/>
      <c r="N34" s="879"/>
      <c r="O34" s="879"/>
      <c r="P34" s="879"/>
      <c r="Q34" s="879"/>
      <c r="R34" s="879"/>
      <c r="S34" s="879"/>
      <c r="T34" s="879"/>
      <c r="U34" s="879"/>
      <c r="V34" s="879"/>
      <c r="W34" s="879"/>
      <c r="X34" s="879"/>
      <c r="Y34" s="879"/>
      <c r="Z34" s="879"/>
      <c r="AA34" s="879"/>
      <c r="AB34" s="879"/>
      <c r="AC34" s="879"/>
      <c r="AD34" s="879"/>
      <c r="AE34" s="149"/>
      <c r="AH34" s="345"/>
      <c r="AI34" s="345"/>
      <c r="AJ34" s="345"/>
      <c r="AK34" s="345"/>
      <c r="AL34" s="345"/>
      <c r="AM34" s="345"/>
      <c r="AN34" s="345"/>
      <c r="AO34" s="345"/>
      <c r="AP34" s="345"/>
      <c r="AQ34" s="345"/>
      <c r="AR34" s="345"/>
      <c r="AS34" s="345"/>
      <c r="AT34" s="345"/>
      <c r="AU34" s="345"/>
      <c r="AV34" s="345"/>
      <c r="AW34" s="345"/>
      <c r="AX34" s="345"/>
      <c r="AY34" s="345"/>
      <c r="AZ34" s="345"/>
      <c r="BA34" s="345"/>
      <c r="BB34" s="345"/>
      <c r="BC34" s="345"/>
      <c r="BD34" s="345"/>
      <c r="BE34" s="345"/>
      <c r="BF34" s="345"/>
    </row>
    <row r="35" spans="1:58" ht="15.75" x14ac:dyDescent="0.15">
      <c r="A35" s="1132"/>
      <c r="B35" s="1133"/>
      <c r="C35" s="1134"/>
      <c r="E35" s="879"/>
      <c r="F35" s="879"/>
      <c r="G35" s="879"/>
      <c r="H35" s="879"/>
      <c r="I35" s="879"/>
      <c r="J35" s="879"/>
      <c r="K35" s="879"/>
      <c r="L35" s="879"/>
      <c r="M35" s="879"/>
      <c r="N35" s="879"/>
      <c r="O35" s="879"/>
      <c r="P35" s="879"/>
      <c r="Q35" s="879"/>
      <c r="R35" s="879"/>
      <c r="S35" s="879"/>
      <c r="T35" s="879"/>
      <c r="U35" s="879"/>
      <c r="V35" s="879"/>
      <c r="W35" s="879"/>
      <c r="X35" s="879"/>
      <c r="Y35" s="879"/>
      <c r="Z35" s="879"/>
      <c r="AA35" s="879"/>
      <c r="AB35" s="879"/>
      <c r="AC35" s="879"/>
      <c r="AD35" s="879"/>
      <c r="AE35" s="149"/>
      <c r="AH35" s="345"/>
      <c r="AI35" s="345"/>
      <c r="AJ35" s="345"/>
      <c r="AK35" s="345"/>
      <c r="AL35" s="345"/>
      <c r="AM35" s="345"/>
      <c r="AN35" s="345"/>
      <c r="AO35" s="345"/>
      <c r="AP35" s="345"/>
      <c r="AQ35" s="345"/>
      <c r="AR35" s="345"/>
      <c r="AS35" s="345"/>
      <c r="AT35" s="345"/>
      <c r="AU35" s="345"/>
      <c r="AV35" s="345"/>
      <c r="AW35" s="345"/>
      <c r="AX35" s="345"/>
      <c r="AY35" s="345"/>
      <c r="AZ35" s="345"/>
      <c r="BA35" s="345"/>
      <c r="BB35" s="345"/>
      <c r="BC35" s="345"/>
      <c r="BD35" s="345"/>
      <c r="BE35" s="345"/>
      <c r="BF35" s="345"/>
    </row>
    <row r="36" spans="1:58" ht="15.75" x14ac:dyDescent="0.15">
      <c r="A36" s="1132"/>
      <c r="B36" s="1133"/>
      <c r="C36" s="1134"/>
      <c r="E36" s="879"/>
      <c r="F36" s="879"/>
      <c r="G36" s="879"/>
      <c r="H36" s="879"/>
      <c r="I36" s="879"/>
      <c r="J36" s="879"/>
      <c r="K36" s="879"/>
      <c r="L36" s="879"/>
      <c r="M36" s="879"/>
      <c r="N36" s="879"/>
      <c r="O36" s="879"/>
      <c r="P36" s="879"/>
      <c r="Q36" s="879"/>
      <c r="R36" s="879"/>
      <c r="S36" s="879"/>
      <c r="T36" s="879"/>
      <c r="U36" s="879"/>
      <c r="V36" s="879"/>
      <c r="W36" s="879"/>
      <c r="X36" s="879"/>
      <c r="Y36" s="879"/>
      <c r="Z36" s="879"/>
      <c r="AA36" s="879"/>
      <c r="AB36" s="879"/>
      <c r="AC36" s="879"/>
      <c r="AD36" s="879"/>
      <c r="AE36" s="149"/>
      <c r="AH36" s="345"/>
      <c r="AI36" s="345"/>
      <c r="AJ36" s="345"/>
      <c r="AK36" s="345"/>
      <c r="AL36" s="345"/>
      <c r="AM36" s="345"/>
      <c r="AN36" s="345"/>
      <c r="AO36" s="345"/>
      <c r="AP36" s="345"/>
      <c r="AQ36" s="345"/>
      <c r="AR36" s="345"/>
      <c r="AS36" s="345"/>
      <c r="AT36" s="345"/>
      <c r="AU36" s="345"/>
      <c r="AV36" s="345"/>
      <c r="AW36" s="345"/>
      <c r="AX36" s="345"/>
      <c r="AY36" s="345"/>
      <c r="AZ36" s="345"/>
      <c r="BA36" s="345"/>
      <c r="BB36" s="345"/>
      <c r="BC36" s="345"/>
      <c r="BD36" s="345"/>
      <c r="BE36" s="345"/>
      <c r="BF36" s="345"/>
    </row>
    <row r="37" spans="1:58" ht="15.75" x14ac:dyDescent="0.15">
      <c r="A37" s="1132"/>
      <c r="B37" s="1133"/>
      <c r="C37" s="1134"/>
      <c r="E37" s="879"/>
      <c r="F37" s="879"/>
      <c r="G37" s="879"/>
      <c r="H37" s="879"/>
      <c r="I37" s="879"/>
      <c r="J37" s="879"/>
      <c r="K37" s="879"/>
      <c r="L37" s="879"/>
      <c r="M37" s="879"/>
      <c r="N37" s="879"/>
      <c r="O37" s="879"/>
      <c r="P37" s="879"/>
      <c r="Q37" s="879"/>
      <c r="R37" s="879"/>
      <c r="S37" s="879"/>
      <c r="T37" s="879"/>
      <c r="U37" s="879"/>
      <c r="V37" s="879"/>
      <c r="W37" s="879"/>
      <c r="X37" s="879"/>
      <c r="Y37" s="879"/>
      <c r="Z37" s="879"/>
      <c r="AA37" s="879"/>
      <c r="AB37" s="879"/>
      <c r="AC37" s="879"/>
      <c r="AD37" s="879"/>
      <c r="AE37" s="149"/>
      <c r="AH37" s="345"/>
      <c r="AI37" s="345"/>
      <c r="AJ37" s="345"/>
      <c r="AK37" s="345"/>
      <c r="AL37" s="345"/>
      <c r="AM37" s="345"/>
      <c r="AN37" s="345"/>
      <c r="AO37" s="345"/>
      <c r="AP37" s="345"/>
      <c r="AQ37" s="345"/>
      <c r="AR37" s="345"/>
      <c r="AS37" s="345"/>
      <c r="AT37" s="345"/>
      <c r="AU37" s="345"/>
      <c r="AV37" s="345"/>
      <c r="AW37" s="345"/>
      <c r="AX37" s="345"/>
      <c r="AY37" s="345"/>
      <c r="AZ37" s="345"/>
      <c r="BA37" s="345"/>
      <c r="BB37" s="345"/>
      <c r="BC37" s="345"/>
      <c r="BD37" s="345"/>
      <c r="BE37" s="345"/>
      <c r="BF37" s="345"/>
    </row>
    <row r="38" spans="1:58" ht="15.75" x14ac:dyDescent="0.15">
      <c r="A38" s="1132"/>
      <c r="B38" s="1133"/>
      <c r="C38" s="1134"/>
      <c r="E38" s="879"/>
      <c r="F38" s="879"/>
      <c r="G38" s="879"/>
      <c r="H38" s="879"/>
      <c r="I38" s="879"/>
      <c r="J38" s="879"/>
      <c r="K38" s="879"/>
      <c r="L38" s="879"/>
      <c r="M38" s="879"/>
      <c r="N38" s="879"/>
      <c r="O38" s="879"/>
      <c r="P38" s="879"/>
      <c r="Q38" s="879"/>
      <c r="R38" s="879"/>
      <c r="S38" s="879"/>
      <c r="T38" s="879"/>
      <c r="U38" s="879"/>
      <c r="V38" s="879"/>
      <c r="W38" s="879"/>
      <c r="X38" s="879"/>
      <c r="Y38" s="879"/>
      <c r="Z38" s="879"/>
      <c r="AA38" s="879"/>
      <c r="AB38" s="879"/>
      <c r="AC38" s="879"/>
      <c r="AD38" s="879"/>
      <c r="AE38" s="149"/>
      <c r="AH38" s="345"/>
      <c r="AI38" s="345"/>
      <c r="AJ38" s="345"/>
      <c r="AK38" s="345"/>
      <c r="AL38" s="345"/>
      <c r="AM38" s="345"/>
      <c r="AN38" s="345"/>
      <c r="AO38" s="345"/>
      <c r="AP38" s="345"/>
      <c r="AQ38" s="345"/>
      <c r="AR38" s="345"/>
      <c r="AS38" s="345"/>
      <c r="AT38" s="345"/>
      <c r="AU38" s="345"/>
      <c r="AV38" s="345"/>
      <c r="AW38" s="345"/>
      <c r="AX38" s="345"/>
      <c r="AY38" s="345"/>
      <c r="AZ38" s="345"/>
      <c r="BA38" s="345"/>
      <c r="BB38" s="345"/>
      <c r="BC38" s="345"/>
      <c r="BD38" s="345"/>
      <c r="BE38" s="345"/>
      <c r="BF38" s="345"/>
    </row>
    <row r="39" spans="1:58" ht="15.75" x14ac:dyDescent="0.15">
      <c r="A39" s="1135"/>
      <c r="B39" s="1136"/>
      <c r="C39" s="1137"/>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151"/>
      <c r="AH39" s="345"/>
      <c r="AI39" s="345"/>
      <c r="AJ39" s="345"/>
      <c r="AK39" s="345"/>
      <c r="AL39" s="345"/>
      <c r="AM39" s="345"/>
      <c r="AN39" s="345"/>
      <c r="AO39" s="345"/>
      <c r="AP39" s="345"/>
      <c r="AQ39" s="345"/>
      <c r="AR39" s="345"/>
      <c r="AS39" s="345"/>
      <c r="AT39" s="345"/>
      <c r="AU39" s="345"/>
      <c r="AV39" s="345"/>
      <c r="AW39" s="345"/>
      <c r="AX39" s="345"/>
      <c r="AY39" s="345"/>
      <c r="AZ39" s="345"/>
      <c r="BA39" s="345"/>
      <c r="BB39" s="345"/>
      <c r="BC39" s="345"/>
      <c r="BD39" s="345"/>
      <c r="BE39" s="345"/>
      <c r="BF39" s="345"/>
    </row>
    <row r="40" spans="1:58" ht="15.75" x14ac:dyDescent="0.15">
      <c r="A40" s="1138" t="s">
        <v>417</v>
      </c>
      <c r="B40" s="1139"/>
      <c r="C40" s="1140"/>
      <c r="AE40" s="149"/>
      <c r="AH40" s="345"/>
      <c r="AI40" s="345"/>
      <c r="AJ40" s="345"/>
      <c r="AK40" s="345"/>
      <c r="AL40" s="345"/>
      <c r="AM40" s="345"/>
      <c r="AN40" s="345"/>
      <c r="AO40" s="345"/>
      <c r="AP40" s="345"/>
      <c r="AQ40" s="345"/>
      <c r="AR40" s="345"/>
      <c r="AS40" s="345"/>
      <c r="AT40" s="345"/>
      <c r="AU40" s="345"/>
      <c r="AV40" s="345"/>
      <c r="AW40" s="345"/>
      <c r="AX40" s="345"/>
      <c r="AY40" s="345"/>
      <c r="AZ40" s="345"/>
      <c r="BA40" s="345"/>
      <c r="BB40" s="345"/>
      <c r="BC40" s="345"/>
      <c r="BD40" s="345"/>
      <c r="BE40" s="345"/>
      <c r="BF40" s="345"/>
    </row>
    <row r="41" spans="1:58" ht="15.75" x14ac:dyDescent="0.15">
      <c r="A41" s="1132"/>
      <c r="B41" s="1133"/>
      <c r="C41" s="1134"/>
      <c r="E41" s="879" t="s">
        <v>410</v>
      </c>
      <c r="F41" s="879"/>
      <c r="G41" s="879"/>
      <c r="H41" s="879"/>
      <c r="I41" s="879"/>
      <c r="J41" s="879"/>
      <c r="K41" s="879"/>
      <c r="L41" s="879"/>
      <c r="M41" s="879"/>
      <c r="N41" s="879"/>
      <c r="O41" s="879"/>
      <c r="P41" s="879"/>
      <c r="Q41" s="879"/>
      <c r="R41" s="879"/>
      <c r="S41" s="879"/>
      <c r="T41" s="879"/>
      <c r="U41" s="879"/>
      <c r="V41" s="879"/>
      <c r="W41" s="879"/>
      <c r="X41" s="879"/>
      <c r="Y41" s="879"/>
      <c r="Z41" s="879"/>
      <c r="AA41" s="879"/>
      <c r="AB41" s="879"/>
      <c r="AC41" s="879"/>
      <c r="AD41" s="879"/>
      <c r="AE41" s="149"/>
      <c r="AH41" s="346" t="s">
        <v>518</v>
      </c>
      <c r="AI41" s="341"/>
      <c r="AJ41" s="345"/>
      <c r="AK41" s="345"/>
      <c r="AL41" s="345"/>
      <c r="AM41" s="345"/>
      <c r="AN41" s="345"/>
      <c r="AO41" s="345"/>
      <c r="AP41" s="345"/>
      <c r="AQ41" s="345"/>
      <c r="AR41" s="345"/>
      <c r="AS41" s="345"/>
      <c r="AT41" s="345"/>
      <c r="AU41" s="345"/>
      <c r="AV41" s="345"/>
      <c r="AW41" s="345"/>
      <c r="AX41" s="345"/>
      <c r="AY41" s="345"/>
      <c r="AZ41" s="345"/>
      <c r="BA41" s="345"/>
      <c r="BB41" s="345"/>
      <c r="BC41" s="345"/>
      <c r="BD41" s="345"/>
      <c r="BE41" s="345"/>
      <c r="BF41" s="345"/>
    </row>
    <row r="42" spans="1:58" ht="15.75" x14ac:dyDescent="0.15">
      <c r="A42" s="1132"/>
      <c r="B42" s="1133"/>
      <c r="C42" s="1134"/>
      <c r="E42" s="879"/>
      <c r="F42" s="879"/>
      <c r="G42" s="879"/>
      <c r="H42" s="879"/>
      <c r="I42" s="879"/>
      <c r="J42" s="879"/>
      <c r="K42" s="879"/>
      <c r="L42" s="879"/>
      <c r="M42" s="879"/>
      <c r="N42" s="879"/>
      <c r="O42" s="879"/>
      <c r="P42" s="879"/>
      <c r="Q42" s="879"/>
      <c r="R42" s="879"/>
      <c r="S42" s="879"/>
      <c r="T42" s="879"/>
      <c r="U42" s="879"/>
      <c r="V42" s="879"/>
      <c r="W42" s="879"/>
      <c r="X42" s="879"/>
      <c r="Y42" s="879"/>
      <c r="Z42" s="879"/>
      <c r="AA42" s="879"/>
      <c r="AB42" s="879"/>
      <c r="AC42" s="879"/>
      <c r="AD42" s="879"/>
      <c r="AE42" s="149"/>
      <c r="AH42" s="336"/>
      <c r="AI42" s="341"/>
      <c r="AJ42" s="345"/>
      <c r="AK42" s="345"/>
      <c r="AL42" s="345"/>
      <c r="AM42" s="345"/>
      <c r="AN42" s="345"/>
      <c r="AO42" s="345"/>
      <c r="AP42" s="345"/>
      <c r="AQ42" s="345"/>
      <c r="AR42" s="345"/>
      <c r="AS42" s="345"/>
      <c r="AT42" s="345"/>
      <c r="AU42" s="345"/>
      <c r="AV42" s="345"/>
      <c r="AW42" s="345"/>
      <c r="AX42" s="345"/>
      <c r="AY42" s="345"/>
      <c r="AZ42" s="345"/>
      <c r="BA42" s="345"/>
      <c r="BB42" s="345"/>
      <c r="BC42" s="345"/>
      <c r="BD42" s="345"/>
      <c r="BE42" s="345"/>
      <c r="BF42" s="345"/>
    </row>
    <row r="43" spans="1:58" ht="15.75" x14ac:dyDescent="0.15">
      <c r="A43" s="1132"/>
      <c r="B43" s="1133"/>
      <c r="C43" s="1134"/>
      <c r="E43" s="879"/>
      <c r="F43" s="879"/>
      <c r="G43" s="879"/>
      <c r="H43" s="879"/>
      <c r="I43" s="879"/>
      <c r="J43" s="879"/>
      <c r="K43" s="879"/>
      <c r="L43" s="879"/>
      <c r="M43" s="879"/>
      <c r="N43" s="879"/>
      <c r="O43" s="879"/>
      <c r="P43" s="879"/>
      <c r="Q43" s="879"/>
      <c r="R43" s="879"/>
      <c r="S43" s="879"/>
      <c r="T43" s="879"/>
      <c r="U43" s="879"/>
      <c r="V43" s="879"/>
      <c r="W43" s="879"/>
      <c r="X43" s="879"/>
      <c r="Y43" s="879"/>
      <c r="Z43" s="879"/>
      <c r="AA43" s="879"/>
      <c r="AB43" s="879"/>
      <c r="AC43" s="879"/>
      <c r="AD43" s="879"/>
      <c r="AE43" s="149"/>
      <c r="AH43" s="336" t="s">
        <v>515</v>
      </c>
      <c r="AI43" s="341"/>
      <c r="AJ43" s="345"/>
      <c r="AK43" s="345"/>
      <c r="AL43" s="345"/>
      <c r="AM43" s="345"/>
      <c r="AN43" s="345"/>
      <c r="AO43" s="345"/>
      <c r="AP43" s="345"/>
      <c r="AQ43" s="345"/>
      <c r="AR43" s="345"/>
      <c r="AS43" s="345"/>
      <c r="AT43" s="345"/>
      <c r="AU43" s="345"/>
      <c r="AV43" s="345"/>
      <c r="AW43" s="345"/>
      <c r="AX43" s="345"/>
      <c r="AY43" s="345"/>
      <c r="AZ43" s="345"/>
      <c r="BA43" s="345"/>
      <c r="BB43" s="345"/>
      <c r="BC43" s="345"/>
      <c r="BD43" s="345"/>
      <c r="BE43" s="345"/>
      <c r="BF43" s="345"/>
    </row>
    <row r="44" spans="1:58" ht="15.75" x14ac:dyDescent="0.25">
      <c r="A44" s="1132"/>
      <c r="B44" s="1133"/>
      <c r="C44" s="1134"/>
      <c r="E44" s="879"/>
      <c r="F44" s="879"/>
      <c r="G44" s="879"/>
      <c r="H44" s="879"/>
      <c r="I44" s="879"/>
      <c r="J44" s="879"/>
      <c r="K44" s="879"/>
      <c r="L44" s="879"/>
      <c r="M44" s="879"/>
      <c r="N44" s="879"/>
      <c r="O44" s="879"/>
      <c r="P44" s="879"/>
      <c r="Q44" s="879"/>
      <c r="R44" s="879"/>
      <c r="S44" s="879"/>
      <c r="T44" s="879"/>
      <c r="U44" s="879"/>
      <c r="V44" s="879"/>
      <c r="W44" s="879"/>
      <c r="X44" s="879"/>
      <c r="Y44" s="879"/>
      <c r="Z44" s="879"/>
      <c r="AA44" s="879"/>
      <c r="AB44" s="879"/>
      <c r="AC44" s="879"/>
      <c r="AD44" s="879"/>
      <c r="AE44" s="149"/>
      <c r="AH44" s="341"/>
      <c r="AI44" s="344" t="s">
        <v>856</v>
      </c>
      <c r="AJ44" s="345"/>
      <c r="AK44" s="345"/>
      <c r="AL44" s="345"/>
      <c r="AM44" s="345"/>
      <c r="AN44" s="345"/>
      <c r="AO44" s="345"/>
      <c r="AP44" s="345"/>
      <c r="AQ44" s="345"/>
      <c r="AR44" s="345"/>
      <c r="AS44" s="345"/>
      <c r="AT44" s="345"/>
      <c r="AU44" s="345"/>
      <c r="AV44" s="345"/>
      <c r="AW44" s="345"/>
      <c r="AX44" s="345"/>
      <c r="AY44" s="345"/>
      <c r="AZ44" s="345"/>
      <c r="BA44" s="345"/>
      <c r="BB44" s="345"/>
      <c r="BC44" s="345"/>
      <c r="BD44" s="345"/>
      <c r="BE44" s="345"/>
      <c r="BF44" s="345"/>
    </row>
    <row r="45" spans="1:58" x14ac:dyDescent="0.15">
      <c r="A45" s="1132"/>
      <c r="B45" s="1133"/>
      <c r="C45" s="1134"/>
      <c r="E45" s="879"/>
      <c r="F45" s="879"/>
      <c r="G45" s="879"/>
      <c r="H45" s="879"/>
      <c r="I45" s="879"/>
      <c r="J45" s="879"/>
      <c r="K45" s="879"/>
      <c r="L45" s="879"/>
      <c r="M45" s="879"/>
      <c r="N45" s="879"/>
      <c r="O45" s="879"/>
      <c r="P45" s="879"/>
      <c r="Q45" s="879"/>
      <c r="R45" s="879"/>
      <c r="S45" s="879"/>
      <c r="T45" s="879"/>
      <c r="U45" s="879"/>
      <c r="V45" s="879"/>
      <c r="W45" s="879"/>
      <c r="X45" s="879"/>
      <c r="Y45" s="879"/>
      <c r="Z45" s="879"/>
      <c r="AA45" s="879"/>
      <c r="AB45" s="879"/>
      <c r="AC45" s="879"/>
      <c r="AD45" s="879"/>
      <c r="AE45" s="149"/>
    </row>
    <row r="46" spans="1:58" x14ac:dyDescent="0.15">
      <c r="A46" s="1132"/>
      <c r="B46" s="1133"/>
      <c r="C46" s="1134"/>
      <c r="E46" s="879"/>
      <c r="F46" s="879"/>
      <c r="G46" s="879"/>
      <c r="H46" s="879"/>
      <c r="I46" s="879"/>
      <c r="J46" s="879"/>
      <c r="K46" s="879"/>
      <c r="L46" s="879"/>
      <c r="M46" s="879"/>
      <c r="N46" s="879"/>
      <c r="O46" s="879"/>
      <c r="P46" s="879"/>
      <c r="Q46" s="879"/>
      <c r="R46" s="879"/>
      <c r="S46" s="879"/>
      <c r="T46" s="879"/>
      <c r="U46" s="879"/>
      <c r="V46" s="879"/>
      <c r="W46" s="879"/>
      <c r="X46" s="879"/>
      <c r="Y46" s="879"/>
      <c r="Z46" s="879"/>
      <c r="AA46" s="879"/>
      <c r="AB46" s="879"/>
      <c r="AC46" s="879"/>
      <c r="AD46" s="879"/>
      <c r="AE46" s="149"/>
    </row>
    <row r="47" spans="1:58" x14ac:dyDescent="0.15">
      <c r="A47" s="1132"/>
      <c r="B47" s="1133"/>
      <c r="C47" s="1134"/>
      <c r="E47" s="879"/>
      <c r="F47" s="879"/>
      <c r="G47" s="879"/>
      <c r="H47" s="879"/>
      <c r="I47" s="879"/>
      <c r="J47" s="879"/>
      <c r="K47" s="879"/>
      <c r="L47" s="879"/>
      <c r="M47" s="879"/>
      <c r="N47" s="879"/>
      <c r="O47" s="879"/>
      <c r="P47" s="879"/>
      <c r="Q47" s="879"/>
      <c r="R47" s="879"/>
      <c r="S47" s="879"/>
      <c r="T47" s="879"/>
      <c r="U47" s="879"/>
      <c r="V47" s="879"/>
      <c r="W47" s="879"/>
      <c r="X47" s="879"/>
      <c r="Y47" s="879"/>
      <c r="Z47" s="879"/>
      <c r="AA47" s="879"/>
      <c r="AB47" s="879"/>
      <c r="AC47" s="879"/>
      <c r="AD47" s="879"/>
      <c r="AE47" s="149"/>
    </row>
    <row r="48" spans="1:58" x14ac:dyDescent="0.15">
      <c r="A48" s="1132"/>
      <c r="B48" s="1133"/>
      <c r="C48" s="1134"/>
      <c r="E48" s="879"/>
      <c r="F48" s="879"/>
      <c r="G48" s="879"/>
      <c r="H48" s="879"/>
      <c r="I48" s="879"/>
      <c r="J48" s="879"/>
      <c r="K48" s="879"/>
      <c r="L48" s="879"/>
      <c r="M48" s="879"/>
      <c r="N48" s="879"/>
      <c r="O48" s="879"/>
      <c r="P48" s="879"/>
      <c r="Q48" s="879"/>
      <c r="R48" s="879"/>
      <c r="S48" s="879"/>
      <c r="T48" s="879"/>
      <c r="U48" s="879"/>
      <c r="V48" s="879"/>
      <c r="W48" s="879"/>
      <c r="X48" s="879"/>
      <c r="Y48" s="879"/>
      <c r="Z48" s="879"/>
      <c r="AA48" s="879"/>
      <c r="AB48" s="879"/>
      <c r="AC48" s="879"/>
      <c r="AD48" s="879"/>
      <c r="AE48" s="149"/>
    </row>
    <row r="49" spans="1:31" x14ac:dyDescent="0.15">
      <c r="A49" s="1132"/>
      <c r="B49" s="1133"/>
      <c r="C49" s="1134"/>
      <c r="E49" s="879"/>
      <c r="F49" s="879"/>
      <c r="G49" s="879"/>
      <c r="H49" s="879"/>
      <c r="I49" s="879"/>
      <c r="J49" s="879"/>
      <c r="K49" s="879"/>
      <c r="L49" s="879"/>
      <c r="M49" s="879"/>
      <c r="N49" s="879"/>
      <c r="O49" s="879"/>
      <c r="P49" s="879"/>
      <c r="Q49" s="879"/>
      <c r="R49" s="879"/>
      <c r="S49" s="879"/>
      <c r="T49" s="879"/>
      <c r="U49" s="879"/>
      <c r="V49" s="879"/>
      <c r="W49" s="879"/>
      <c r="X49" s="879"/>
      <c r="Y49" s="879"/>
      <c r="Z49" s="879"/>
      <c r="AA49" s="879"/>
      <c r="AB49" s="879"/>
      <c r="AC49" s="879"/>
      <c r="AD49" s="879"/>
      <c r="AE49" s="149"/>
    </row>
    <row r="50" spans="1:31" x14ac:dyDescent="0.15">
      <c r="A50" s="1132"/>
      <c r="B50" s="1133"/>
      <c r="C50" s="1134"/>
      <c r="E50" s="879"/>
      <c r="F50" s="879"/>
      <c r="G50" s="879"/>
      <c r="H50" s="879"/>
      <c r="I50" s="879"/>
      <c r="J50" s="879"/>
      <c r="K50" s="879"/>
      <c r="L50" s="879"/>
      <c r="M50" s="879"/>
      <c r="N50" s="879"/>
      <c r="O50" s="879"/>
      <c r="P50" s="879"/>
      <c r="Q50" s="879"/>
      <c r="R50" s="879"/>
      <c r="S50" s="879"/>
      <c r="T50" s="879"/>
      <c r="U50" s="879"/>
      <c r="V50" s="879"/>
      <c r="W50" s="879"/>
      <c r="X50" s="879"/>
      <c r="Y50" s="879"/>
      <c r="Z50" s="879"/>
      <c r="AA50" s="879"/>
      <c r="AB50" s="879"/>
      <c r="AC50" s="879"/>
      <c r="AD50" s="879"/>
      <c r="AE50" s="149"/>
    </row>
    <row r="51" spans="1:31" x14ac:dyDescent="0.15">
      <c r="A51" s="1132"/>
      <c r="B51" s="1133"/>
      <c r="C51" s="1134"/>
      <c r="E51" s="879"/>
      <c r="F51" s="879"/>
      <c r="G51" s="879"/>
      <c r="H51" s="879"/>
      <c r="I51" s="879"/>
      <c r="J51" s="879"/>
      <c r="K51" s="879"/>
      <c r="L51" s="879"/>
      <c r="M51" s="879"/>
      <c r="N51" s="879"/>
      <c r="O51" s="879"/>
      <c r="P51" s="879"/>
      <c r="Q51" s="879"/>
      <c r="R51" s="879"/>
      <c r="S51" s="879"/>
      <c r="T51" s="879"/>
      <c r="U51" s="879"/>
      <c r="V51" s="879"/>
      <c r="W51" s="879"/>
      <c r="X51" s="879"/>
      <c r="Y51" s="879"/>
      <c r="Z51" s="879"/>
      <c r="AA51" s="879"/>
      <c r="AB51" s="879"/>
      <c r="AC51" s="879"/>
      <c r="AD51" s="879"/>
      <c r="AE51" s="149"/>
    </row>
    <row r="52" spans="1:31" x14ac:dyDescent="0.15">
      <c r="A52" s="1132"/>
      <c r="B52" s="1133"/>
      <c r="C52" s="1134"/>
      <c r="E52" s="879"/>
      <c r="F52" s="879"/>
      <c r="G52" s="879"/>
      <c r="H52" s="879"/>
      <c r="I52" s="879"/>
      <c r="J52" s="879"/>
      <c r="K52" s="879"/>
      <c r="L52" s="879"/>
      <c r="M52" s="879"/>
      <c r="N52" s="879"/>
      <c r="O52" s="879"/>
      <c r="P52" s="879"/>
      <c r="Q52" s="879"/>
      <c r="R52" s="879"/>
      <c r="S52" s="879"/>
      <c r="T52" s="879"/>
      <c r="U52" s="879"/>
      <c r="V52" s="879"/>
      <c r="W52" s="879"/>
      <c r="X52" s="879"/>
      <c r="Y52" s="879"/>
      <c r="Z52" s="879"/>
      <c r="AA52" s="879"/>
      <c r="AB52" s="879"/>
      <c r="AC52" s="879"/>
      <c r="AD52" s="879"/>
      <c r="AE52" s="149"/>
    </row>
    <row r="53" spans="1:31" x14ac:dyDescent="0.15">
      <c r="A53" s="1132"/>
      <c r="B53" s="1133"/>
      <c r="C53" s="1134"/>
      <c r="E53" s="879"/>
      <c r="F53" s="879"/>
      <c r="G53" s="879"/>
      <c r="H53" s="879"/>
      <c r="I53" s="879"/>
      <c r="J53" s="879"/>
      <c r="K53" s="879"/>
      <c r="L53" s="879"/>
      <c r="M53" s="879"/>
      <c r="N53" s="879"/>
      <c r="O53" s="879"/>
      <c r="P53" s="879"/>
      <c r="Q53" s="879"/>
      <c r="R53" s="879"/>
      <c r="S53" s="879"/>
      <c r="T53" s="879"/>
      <c r="U53" s="879"/>
      <c r="V53" s="879"/>
      <c r="W53" s="879"/>
      <c r="X53" s="879"/>
      <c r="Y53" s="879"/>
      <c r="Z53" s="879"/>
      <c r="AA53" s="879"/>
      <c r="AB53" s="879"/>
      <c r="AC53" s="879"/>
      <c r="AD53" s="879"/>
      <c r="AE53" s="149"/>
    </row>
    <row r="54" spans="1:31" x14ac:dyDescent="0.15">
      <c r="A54" s="1132"/>
      <c r="B54" s="1133"/>
      <c r="C54" s="1134"/>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149"/>
    </row>
    <row r="55" spans="1:31" x14ac:dyDescent="0.15">
      <c r="A55" s="1132"/>
      <c r="B55" s="1133"/>
      <c r="C55" s="1134"/>
      <c r="E55" s="879"/>
      <c r="F55" s="879"/>
      <c r="G55" s="879"/>
      <c r="H55" s="879"/>
      <c r="I55" s="879"/>
      <c r="J55" s="879"/>
      <c r="K55" s="879"/>
      <c r="L55" s="879"/>
      <c r="M55" s="879"/>
      <c r="N55" s="879"/>
      <c r="O55" s="879"/>
      <c r="P55" s="879"/>
      <c r="Q55" s="879"/>
      <c r="R55" s="879"/>
      <c r="S55" s="879"/>
      <c r="T55" s="879"/>
      <c r="U55" s="879"/>
      <c r="V55" s="879"/>
      <c r="W55" s="879"/>
      <c r="X55" s="879"/>
      <c r="Y55" s="879"/>
      <c r="Z55" s="879"/>
      <c r="AA55" s="879"/>
      <c r="AB55" s="879"/>
      <c r="AC55" s="879"/>
      <c r="AD55" s="879"/>
      <c r="AE55" s="149"/>
    </row>
    <row r="56" spans="1:31" x14ac:dyDescent="0.15">
      <c r="A56" s="1132"/>
      <c r="B56" s="1133"/>
      <c r="C56" s="1134"/>
      <c r="E56" s="879"/>
      <c r="F56" s="879"/>
      <c r="G56" s="879"/>
      <c r="H56" s="879"/>
      <c r="I56" s="879"/>
      <c r="J56" s="879"/>
      <c r="K56" s="879"/>
      <c r="L56" s="879"/>
      <c r="M56" s="879"/>
      <c r="N56" s="879"/>
      <c r="O56" s="879"/>
      <c r="P56" s="879"/>
      <c r="Q56" s="879"/>
      <c r="R56" s="879"/>
      <c r="S56" s="879"/>
      <c r="T56" s="879"/>
      <c r="U56" s="879"/>
      <c r="V56" s="879"/>
      <c r="W56" s="879"/>
      <c r="X56" s="879"/>
      <c r="Y56" s="879"/>
      <c r="Z56" s="879"/>
      <c r="AA56" s="879"/>
      <c r="AB56" s="879"/>
      <c r="AC56" s="879"/>
      <c r="AD56" s="879"/>
      <c r="AE56" s="149"/>
    </row>
    <row r="57" spans="1:31" x14ac:dyDescent="0.15">
      <c r="A57" s="1132"/>
      <c r="B57" s="1133"/>
      <c r="C57" s="1134"/>
      <c r="E57" s="879"/>
      <c r="F57" s="879"/>
      <c r="G57" s="879"/>
      <c r="H57" s="879"/>
      <c r="I57" s="879"/>
      <c r="J57" s="879"/>
      <c r="K57" s="879"/>
      <c r="L57" s="879"/>
      <c r="M57" s="879"/>
      <c r="N57" s="879"/>
      <c r="O57" s="879"/>
      <c r="P57" s="879"/>
      <c r="Q57" s="879"/>
      <c r="R57" s="879"/>
      <c r="S57" s="879"/>
      <c r="T57" s="879"/>
      <c r="U57" s="879"/>
      <c r="V57" s="879"/>
      <c r="W57" s="879"/>
      <c r="X57" s="879"/>
      <c r="Y57" s="879"/>
      <c r="Z57" s="879"/>
      <c r="AA57" s="879"/>
      <c r="AB57" s="879"/>
      <c r="AC57" s="879"/>
      <c r="AD57" s="879"/>
      <c r="AE57" s="149"/>
    </row>
    <row r="58" spans="1:31" ht="14.25" thickBot="1" x14ac:dyDescent="0.2">
      <c r="A58" s="1141"/>
      <c r="B58" s="1142"/>
      <c r="C58" s="1143"/>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3"/>
    </row>
    <row r="59" spans="1:31" x14ac:dyDescent="0.15">
      <c r="B59" s="28" t="s">
        <v>411</v>
      </c>
    </row>
  </sheetData>
  <mergeCells count="9">
    <mergeCell ref="A40:C58"/>
    <mergeCell ref="AI7:BF8"/>
    <mergeCell ref="AI25:BF27"/>
    <mergeCell ref="A1:AE1"/>
    <mergeCell ref="A2:C20"/>
    <mergeCell ref="A21:C39"/>
    <mergeCell ref="E41:AD57"/>
    <mergeCell ref="E22:AD38"/>
    <mergeCell ref="E3:AD19"/>
  </mergeCells>
  <phoneticPr fontId="4"/>
  <printOptions horizontalCentered="1"/>
  <pageMargins left="0.39370078740157483" right="0.39370078740157483" top="0.59055118110236227" bottom="0.59055118110236227" header="0.51181102362204722" footer="0.51181102362204722"/>
  <pageSetup paperSize="9" scale="92" orientation="portrait" r:id="rId1"/>
  <headerFooter>
    <oddFooter>&amp;C&amp;"ＭＳ 明朝,標準"&amp;10&amp;A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BC58"/>
  <sheetViews>
    <sheetView zoomScale="120" zoomScaleNormal="120" workbookViewId="0">
      <selection sqref="A1:AE1"/>
    </sheetView>
  </sheetViews>
  <sheetFormatPr defaultColWidth="2.875" defaultRowHeight="13.5" x14ac:dyDescent="0.15"/>
  <cols>
    <col min="1" max="16384" width="2.875" style="1"/>
  </cols>
  <sheetData>
    <row r="1" spans="1:55" ht="18" thickBot="1" x14ac:dyDescent="0.2">
      <c r="A1" s="1157" t="s">
        <v>418</v>
      </c>
      <c r="B1" s="1157"/>
      <c r="C1" s="1157"/>
      <c r="D1" s="1157"/>
      <c r="E1" s="1157"/>
      <c r="F1" s="1157"/>
      <c r="G1" s="1157"/>
      <c r="H1" s="1157"/>
      <c r="I1" s="1157"/>
      <c r="J1" s="1157"/>
      <c r="K1" s="1157"/>
      <c r="L1" s="1157"/>
      <c r="M1" s="1157"/>
      <c r="N1" s="1157"/>
      <c r="O1" s="1157"/>
      <c r="P1" s="1157"/>
      <c r="Q1" s="1157"/>
      <c r="R1" s="1157"/>
      <c r="S1" s="1157"/>
      <c r="T1" s="1157"/>
      <c r="U1" s="1157"/>
      <c r="V1" s="1157"/>
      <c r="W1" s="1157"/>
      <c r="X1" s="1157"/>
      <c r="Y1" s="1157"/>
      <c r="Z1" s="1157"/>
      <c r="AA1" s="1157"/>
      <c r="AB1" s="1157"/>
      <c r="AC1" s="1157"/>
      <c r="AD1" s="1157"/>
      <c r="AE1" s="1157"/>
    </row>
    <row r="2" spans="1:55" ht="15" x14ac:dyDescent="0.15">
      <c r="A2" s="323"/>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5"/>
      <c r="AG2" s="343" t="s">
        <v>509</v>
      </c>
      <c r="AH2" s="204"/>
      <c r="AI2" s="204"/>
      <c r="AJ2" s="204"/>
      <c r="AK2" s="204"/>
      <c r="AL2" s="204"/>
      <c r="AM2" s="204"/>
      <c r="AN2" s="204"/>
      <c r="AO2" s="204"/>
      <c r="AP2" s="204"/>
      <c r="AQ2" s="204"/>
      <c r="AR2" s="204"/>
      <c r="AS2" s="204"/>
      <c r="AT2" s="204"/>
      <c r="AU2" s="204"/>
      <c r="AV2" s="204"/>
      <c r="AW2" s="204"/>
      <c r="AX2" s="204"/>
      <c r="AY2" s="204"/>
      <c r="AZ2" s="204"/>
      <c r="BA2" s="204"/>
      <c r="BB2" s="204"/>
      <c r="BC2" s="204"/>
    </row>
    <row r="3" spans="1:55" ht="15.75" x14ac:dyDescent="0.15">
      <c r="A3" s="326"/>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8"/>
      <c r="AG3" s="204"/>
      <c r="AH3" s="340" t="s">
        <v>855</v>
      </c>
      <c r="AI3" s="341"/>
      <c r="AJ3" s="341"/>
      <c r="AK3" s="341"/>
      <c r="AL3" s="341"/>
      <c r="AM3" s="341"/>
      <c r="AN3" s="341"/>
      <c r="AO3" s="341"/>
      <c r="AP3" s="341"/>
      <c r="AQ3" s="341"/>
      <c r="AR3" s="341"/>
      <c r="AS3" s="341"/>
      <c r="AT3" s="341"/>
      <c r="AU3" s="341"/>
      <c r="AV3" s="341"/>
      <c r="AW3" s="341"/>
      <c r="AX3" s="341"/>
      <c r="AY3" s="341"/>
      <c r="AZ3" s="341"/>
      <c r="BA3" s="341"/>
      <c r="BB3" s="341"/>
      <c r="BC3" s="341"/>
    </row>
    <row r="4" spans="1:55" x14ac:dyDescent="0.15">
      <c r="A4" s="326"/>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8"/>
      <c r="AG4" s="204"/>
      <c r="AH4" s="1158" t="s">
        <v>510</v>
      </c>
      <c r="AI4" s="1158"/>
      <c r="AJ4" s="1158"/>
      <c r="AK4" s="1158"/>
      <c r="AL4" s="1158"/>
      <c r="AM4" s="1158"/>
      <c r="AN4" s="1158"/>
      <c r="AO4" s="1158"/>
      <c r="AP4" s="1158"/>
      <c r="AQ4" s="1158"/>
      <c r="AR4" s="1158"/>
      <c r="AS4" s="1158"/>
      <c r="AT4" s="1158"/>
      <c r="AU4" s="1158"/>
      <c r="AV4" s="1158"/>
      <c r="AW4" s="1158"/>
      <c r="AX4" s="1158"/>
      <c r="AY4" s="1158"/>
      <c r="AZ4" s="1158"/>
      <c r="BA4" s="1158"/>
      <c r="BB4" s="1158"/>
      <c r="BC4" s="1158"/>
    </row>
    <row r="5" spans="1:55" x14ac:dyDescent="0.15">
      <c r="A5" s="326"/>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8"/>
      <c r="AG5" s="204"/>
      <c r="AH5" s="1158"/>
      <c r="AI5" s="1158"/>
      <c r="AJ5" s="1158"/>
      <c r="AK5" s="1158"/>
      <c r="AL5" s="1158"/>
      <c r="AM5" s="1158"/>
      <c r="AN5" s="1158"/>
      <c r="AO5" s="1158"/>
      <c r="AP5" s="1158"/>
      <c r="AQ5" s="1158"/>
      <c r="AR5" s="1158"/>
      <c r="AS5" s="1158"/>
      <c r="AT5" s="1158"/>
      <c r="AU5" s="1158"/>
      <c r="AV5" s="1158"/>
      <c r="AW5" s="1158"/>
      <c r="AX5" s="1158"/>
      <c r="AY5" s="1158"/>
      <c r="AZ5" s="1158"/>
      <c r="BA5" s="1158"/>
      <c r="BB5" s="1158"/>
      <c r="BC5" s="1158"/>
    </row>
    <row r="6" spans="1:55" x14ac:dyDescent="0.15">
      <c r="A6" s="326"/>
      <c r="B6" s="327"/>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8"/>
      <c r="AG6" s="204"/>
      <c r="AH6" s="1158" t="s">
        <v>511</v>
      </c>
      <c r="AI6" s="1158"/>
      <c r="AJ6" s="1158"/>
      <c r="AK6" s="1158"/>
      <c r="AL6" s="1158"/>
      <c r="AM6" s="1158"/>
      <c r="AN6" s="1158"/>
      <c r="AO6" s="1158"/>
      <c r="AP6" s="1158"/>
      <c r="AQ6" s="1158"/>
      <c r="AR6" s="1158"/>
      <c r="AS6" s="1158"/>
      <c r="AT6" s="1158"/>
      <c r="AU6" s="1158"/>
      <c r="AV6" s="1158"/>
      <c r="AW6" s="1158"/>
      <c r="AX6" s="1158"/>
      <c r="AY6" s="1158"/>
      <c r="AZ6" s="1158"/>
      <c r="BA6" s="1158"/>
      <c r="BB6" s="1158"/>
      <c r="BC6" s="1158"/>
    </row>
    <row r="7" spans="1:55" x14ac:dyDescent="0.15">
      <c r="A7" s="326"/>
      <c r="B7" s="327"/>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8"/>
      <c r="AG7" s="204"/>
      <c r="AH7" s="1158"/>
      <c r="AI7" s="1158"/>
      <c r="AJ7" s="1158"/>
      <c r="AK7" s="1158"/>
      <c r="AL7" s="1158"/>
      <c r="AM7" s="1158"/>
      <c r="AN7" s="1158"/>
      <c r="AO7" s="1158"/>
      <c r="AP7" s="1158"/>
      <c r="AQ7" s="1158"/>
      <c r="AR7" s="1158"/>
      <c r="AS7" s="1158"/>
      <c r="AT7" s="1158"/>
      <c r="AU7" s="1158"/>
      <c r="AV7" s="1158"/>
      <c r="AW7" s="1158"/>
      <c r="AX7" s="1158"/>
      <c r="AY7" s="1158"/>
      <c r="AZ7" s="1158"/>
      <c r="BA7" s="1158"/>
      <c r="BB7" s="1158"/>
      <c r="BC7" s="1158"/>
    </row>
    <row r="8" spans="1:55" ht="15.75" x14ac:dyDescent="0.15">
      <c r="A8" s="326"/>
      <c r="B8" s="327"/>
      <c r="C8" s="327"/>
      <c r="D8" s="327"/>
      <c r="E8" s="327"/>
      <c r="F8" s="327"/>
      <c r="G8" s="327"/>
      <c r="H8" s="327"/>
      <c r="I8" s="327"/>
      <c r="J8" s="327"/>
      <c r="K8" s="327"/>
      <c r="L8" s="327"/>
      <c r="M8" s="327"/>
      <c r="N8" s="327"/>
      <c r="O8" s="327"/>
      <c r="P8" s="327"/>
      <c r="Q8" s="327"/>
      <c r="R8" s="327"/>
      <c r="S8" s="327"/>
      <c r="T8" s="327"/>
      <c r="U8" s="327"/>
      <c r="V8" s="327"/>
      <c r="W8" s="327"/>
      <c r="X8" s="327"/>
      <c r="Y8" s="327"/>
      <c r="Z8" s="327"/>
      <c r="AA8" s="327"/>
      <c r="AB8" s="327"/>
      <c r="AC8" s="327"/>
      <c r="AD8" s="327"/>
      <c r="AE8" s="328"/>
      <c r="AG8" s="204"/>
      <c r="AH8" s="342" t="s">
        <v>512</v>
      </c>
      <c r="AI8" s="341"/>
      <c r="AJ8" s="341"/>
      <c r="AK8" s="341"/>
      <c r="AL8" s="341"/>
      <c r="AM8" s="341"/>
      <c r="AN8" s="341"/>
      <c r="AO8" s="341"/>
      <c r="AP8" s="341"/>
      <c r="AQ8" s="341"/>
      <c r="AR8" s="341"/>
      <c r="AS8" s="341"/>
      <c r="AT8" s="341"/>
      <c r="AU8" s="341"/>
      <c r="AV8" s="341"/>
      <c r="AW8" s="341"/>
      <c r="AX8" s="341"/>
      <c r="AY8" s="341"/>
      <c r="AZ8" s="341"/>
      <c r="BA8" s="341"/>
      <c r="BB8" s="341"/>
      <c r="BC8" s="341"/>
    </row>
    <row r="9" spans="1:55" x14ac:dyDescent="0.15">
      <c r="A9" s="326"/>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8"/>
    </row>
    <row r="10" spans="1:55" x14ac:dyDescent="0.15">
      <c r="A10" s="326"/>
      <c r="B10" s="327"/>
      <c r="C10" s="327"/>
      <c r="D10" s="327"/>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8"/>
    </row>
    <row r="11" spans="1:55" x14ac:dyDescent="0.15">
      <c r="A11" s="326"/>
      <c r="B11" s="327"/>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8"/>
    </row>
    <row r="12" spans="1:55" x14ac:dyDescent="0.15">
      <c r="A12" s="326"/>
      <c r="B12" s="327"/>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8"/>
    </row>
    <row r="13" spans="1:55" x14ac:dyDescent="0.15">
      <c r="A13" s="326"/>
      <c r="B13" s="327"/>
      <c r="C13" s="327"/>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8"/>
    </row>
    <row r="14" spans="1:55" x14ac:dyDescent="0.15">
      <c r="A14" s="326"/>
      <c r="B14" s="327"/>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8"/>
    </row>
    <row r="15" spans="1:55" x14ac:dyDescent="0.15">
      <c r="A15" s="326"/>
      <c r="B15" s="327"/>
      <c r="C15" s="327"/>
      <c r="D15" s="327"/>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8"/>
    </row>
    <row r="16" spans="1:55" x14ac:dyDescent="0.15">
      <c r="A16" s="326"/>
      <c r="B16" s="327"/>
      <c r="C16" s="327"/>
      <c r="D16" s="327"/>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8"/>
    </row>
    <row r="17" spans="1:31" x14ac:dyDescent="0.15">
      <c r="A17" s="326"/>
      <c r="B17" s="327"/>
      <c r="C17" s="327"/>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8"/>
    </row>
    <row r="18" spans="1:31" x14ac:dyDescent="0.15">
      <c r="A18" s="326"/>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8"/>
    </row>
    <row r="19" spans="1:31" x14ac:dyDescent="0.15">
      <c r="A19" s="326"/>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8"/>
    </row>
    <row r="20" spans="1:31" x14ac:dyDescent="0.15">
      <c r="A20" s="326"/>
      <c r="B20" s="327"/>
      <c r="C20" s="327"/>
      <c r="D20" s="327"/>
      <c r="E20" s="327"/>
      <c r="F20" s="327"/>
      <c r="G20" s="327"/>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8"/>
    </row>
    <row r="21" spans="1:31" x14ac:dyDescent="0.15">
      <c r="A21" s="326"/>
      <c r="B21" s="327"/>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8"/>
    </row>
    <row r="22" spans="1:31" x14ac:dyDescent="0.15">
      <c r="A22" s="326"/>
      <c r="B22" s="327"/>
      <c r="C22" s="327"/>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8"/>
    </row>
    <row r="23" spans="1:31" x14ac:dyDescent="0.15">
      <c r="A23" s="326"/>
      <c r="B23" s="327"/>
      <c r="C23" s="327"/>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8"/>
    </row>
    <row r="24" spans="1:31" x14ac:dyDescent="0.15">
      <c r="A24" s="326"/>
      <c r="B24" s="327"/>
      <c r="C24" s="327"/>
      <c r="D24" s="327"/>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8"/>
    </row>
    <row r="25" spans="1:31" x14ac:dyDescent="0.15">
      <c r="A25" s="326"/>
      <c r="B25" s="327"/>
      <c r="C25" s="327"/>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8"/>
    </row>
    <row r="26" spans="1:31" x14ac:dyDescent="0.15">
      <c r="A26" s="326"/>
      <c r="B26" s="327"/>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8"/>
    </row>
    <row r="27" spans="1:31" x14ac:dyDescent="0.15">
      <c r="A27" s="326"/>
      <c r="B27" s="327"/>
      <c r="C27" s="327"/>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8"/>
    </row>
    <row r="28" spans="1:31" x14ac:dyDescent="0.15">
      <c r="A28" s="326"/>
      <c r="B28" s="327"/>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8"/>
    </row>
    <row r="29" spans="1:31" x14ac:dyDescent="0.15">
      <c r="A29" s="326"/>
      <c r="B29" s="327"/>
      <c r="C29" s="327"/>
      <c r="D29" s="327"/>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8"/>
    </row>
    <row r="30" spans="1:31" x14ac:dyDescent="0.15">
      <c r="A30" s="326"/>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8"/>
    </row>
    <row r="31" spans="1:31" x14ac:dyDescent="0.15">
      <c r="A31" s="326"/>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8"/>
    </row>
    <row r="32" spans="1:31" x14ac:dyDescent="0.15">
      <c r="A32" s="326"/>
      <c r="B32" s="327"/>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8"/>
    </row>
    <row r="33" spans="1:31" x14ac:dyDescent="0.15">
      <c r="A33" s="326"/>
      <c r="B33" s="327"/>
      <c r="C33" s="327"/>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8"/>
    </row>
    <row r="34" spans="1:31" x14ac:dyDescent="0.15">
      <c r="A34" s="326"/>
      <c r="B34" s="327"/>
      <c r="C34" s="327"/>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8"/>
    </row>
    <row r="35" spans="1:31" x14ac:dyDescent="0.15">
      <c r="A35" s="326"/>
      <c r="B35" s="327"/>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8"/>
    </row>
    <row r="36" spans="1:31" x14ac:dyDescent="0.15">
      <c r="A36" s="326"/>
      <c r="B36" s="327"/>
      <c r="C36" s="327"/>
      <c r="D36" s="327"/>
      <c r="E36" s="327"/>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8"/>
    </row>
    <row r="37" spans="1:31" x14ac:dyDescent="0.15">
      <c r="A37" s="326"/>
      <c r="B37" s="327"/>
      <c r="C37" s="327"/>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8"/>
    </row>
    <row r="38" spans="1:31" x14ac:dyDescent="0.15">
      <c r="A38" s="326"/>
      <c r="B38" s="327"/>
      <c r="C38" s="327"/>
      <c r="D38" s="327"/>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8"/>
    </row>
    <row r="39" spans="1:31" x14ac:dyDescent="0.15">
      <c r="A39" s="326"/>
      <c r="B39" s="327"/>
      <c r="C39" s="327"/>
      <c r="D39" s="327"/>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8"/>
    </row>
    <row r="40" spans="1:31" x14ac:dyDescent="0.15">
      <c r="A40" s="326"/>
      <c r="B40" s="327"/>
      <c r="C40" s="327"/>
      <c r="D40" s="327"/>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8"/>
    </row>
    <row r="41" spans="1:31" x14ac:dyDescent="0.15">
      <c r="A41" s="326"/>
      <c r="B41" s="327"/>
      <c r="C41" s="327"/>
      <c r="D41" s="327"/>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8"/>
    </row>
    <row r="42" spans="1:31" x14ac:dyDescent="0.15">
      <c r="A42" s="326"/>
      <c r="B42" s="327"/>
      <c r="C42" s="327"/>
      <c r="D42" s="327"/>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8"/>
    </row>
    <row r="43" spans="1:31" x14ac:dyDescent="0.15">
      <c r="A43" s="326"/>
      <c r="B43" s="327"/>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8"/>
    </row>
    <row r="44" spans="1:31" x14ac:dyDescent="0.15">
      <c r="A44" s="326"/>
      <c r="B44" s="327"/>
      <c r="C44" s="327"/>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8"/>
    </row>
    <row r="45" spans="1:31" x14ac:dyDescent="0.15">
      <c r="A45" s="326"/>
      <c r="B45" s="327"/>
      <c r="C45" s="327"/>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7"/>
      <c r="AE45" s="328"/>
    </row>
    <row r="46" spans="1:31" x14ac:dyDescent="0.15">
      <c r="A46" s="326"/>
      <c r="B46" s="327"/>
      <c r="C46" s="327"/>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8"/>
    </row>
    <row r="47" spans="1:31" x14ac:dyDescent="0.15">
      <c r="A47" s="326"/>
      <c r="B47" s="327"/>
      <c r="C47" s="327"/>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8"/>
    </row>
    <row r="48" spans="1:31" x14ac:dyDescent="0.15">
      <c r="A48" s="326"/>
      <c r="B48" s="327"/>
      <c r="C48" s="327"/>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8"/>
    </row>
    <row r="49" spans="1:31" x14ac:dyDescent="0.15">
      <c r="A49" s="326"/>
      <c r="B49" s="327"/>
      <c r="C49" s="327"/>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8"/>
    </row>
    <row r="50" spans="1:31" x14ac:dyDescent="0.15">
      <c r="A50" s="326"/>
      <c r="B50" s="327"/>
      <c r="C50" s="327"/>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c r="AD50" s="327"/>
      <c r="AE50" s="328"/>
    </row>
    <row r="51" spans="1:31" x14ac:dyDescent="0.15">
      <c r="A51" s="326"/>
      <c r="B51" s="327"/>
      <c r="C51" s="327"/>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8"/>
    </row>
    <row r="52" spans="1:31" x14ac:dyDescent="0.15">
      <c r="A52" s="326"/>
      <c r="B52" s="327"/>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8"/>
    </row>
    <row r="53" spans="1:31" x14ac:dyDescent="0.15">
      <c r="A53" s="326"/>
      <c r="B53" s="327"/>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c r="AD53" s="327"/>
      <c r="AE53" s="328"/>
    </row>
    <row r="54" spans="1:31" x14ac:dyDescent="0.15">
      <c r="A54" s="326"/>
      <c r="B54" s="327"/>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8"/>
    </row>
    <row r="55" spans="1:31" x14ac:dyDescent="0.15">
      <c r="A55" s="326"/>
      <c r="B55" s="327"/>
      <c r="C55" s="327"/>
      <c r="D55" s="327"/>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8"/>
    </row>
    <row r="56" spans="1:31" x14ac:dyDescent="0.15">
      <c r="A56" s="326"/>
      <c r="B56" s="327"/>
      <c r="C56" s="327"/>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8"/>
    </row>
    <row r="57" spans="1:31" x14ac:dyDescent="0.15">
      <c r="A57" s="326"/>
      <c r="B57" s="327"/>
      <c r="C57" s="327"/>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8"/>
    </row>
    <row r="58" spans="1:31" ht="14.25" thickBot="1" x14ac:dyDescent="0.2">
      <c r="A58" s="329"/>
      <c r="B58" s="330"/>
      <c r="C58" s="330"/>
      <c r="D58" s="330"/>
      <c r="E58" s="330"/>
      <c r="F58" s="330"/>
      <c r="G58" s="330"/>
      <c r="H58" s="330"/>
      <c r="I58" s="330"/>
      <c r="J58" s="330"/>
      <c r="K58" s="330"/>
      <c r="L58" s="330"/>
      <c r="M58" s="330"/>
      <c r="N58" s="330"/>
      <c r="O58" s="330"/>
      <c r="P58" s="330"/>
      <c r="Q58" s="330"/>
      <c r="R58" s="330"/>
      <c r="S58" s="330"/>
      <c r="T58" s="330"/>
      <c r="U58" s="330"/>
      <c r="V58" s="330"/>
      <c r="W58" s="330"/>
      <c r="X58" s="330"/>
      <c r="Y58" s="330"/>
      <c r="Z58" s="330"/>
      <c r="AA58" s="330"/>
      <c r="AB58" s="330"/>
      <c r="AC58" s="330"/>
      <c r="AD58" s="330"/>
      <c r="AE58" s="331"/>
    </row>
  </sheetData>
  <mergeCells count="3">
    <mergeCell ref="A1:AE1"/>
    <mergeCell ref="AH4:BC5"/>
    <mergeCell ref="AH6:BC7"/>
  </mergeCells>
  <phoneticPr fontId="4"/>
  <printOptions horizontalCentered="1"/>
  <pageMargins left="0.39370078740157483" right="0.39370078740157483" top="0.59055118110236227" bottom="0.59055118110236227" header="0.51181102362204722" footer="0.51181102362204722"/>
  <pageSetup paperSize="9" orientation="portrait" r:id="rId1"/>
  <headerFooter>
    <oddFooter>&amp;C&amp;"ＭＳ 明朝,標準"&amp;10&amp;A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59145-6B65-40E5-976C-9E5A6EF9F68A}">
  <sheetPr>
    <pageSetUpPr fitToPage="1"/>
  </sheetPr>
  <dimension ref="B2:T48"/>
  <sheetViews>
    <sheetView zoomScaleNormal="100" zoomScaleSheetLayoutView="100" workbookViewId="0"/>
  </sheetViews>
  <sheetFormatPr defaultColWidth="9" defaultRowHeight="20.100000000000001" customHeight="1" x14ac:dyDescent="0.15"/>
  <cols>
    <col min="1" max="1" width="3.875" style="377" customWidth="1"/>
    <col min="2" max="2" width="5" style="377" customWidth="1"/>
    <col min="3" max="3" width="1.625" style="377" customWidth="1"/>
    <col min="4" max="4" width="23.375" style="384" customWidth="1"/>
    <col min="5" max="5" width="1.625" style="377" customWidth="1"/>
    <col min="6" max="6" width="1.75" style="377" customWidth="1"/>
    <col min="7" max="7" width="46.25" style="384" customWidth="1"/>
    <col min="8" max="9" width="1.625" style="377" customWidth="1"/>
    <col min="10" max="10" width="23.625" style="384" customWidth="1"/>
    <col min="11" max="11" width="1.625" style="377" customWidth="1"/>
    <col min="12" max="12" width="5.375" style="377" customWidth="1"/>
    <col min="13" max="16384" width="9" style="377"/>
  </cols>
  <sheetData>
    <row r="2" spans="2:12" ht="20.100000000000001" customHeight="1" x14ac:dyDescent="0.15">
      <c r="B2" s="1159" t="s">
        <v>720</v>
      </c>
      <c r="C2" s="1159"/>
      <c r="D2" s="1159"/>
      <c r="E2" s="1159"/>
      <c r="F2" s="1159"/>
      <c r="G2" s="1159"/>
      <c r="H2" s="1159"/>
      <c r="I2" s="1159"/>
      <c r="J2" s="1159"/>
      <c r="K2" s="1159"/>
      <c r="L2" s="1159"/>
    </row>
    <row r="3" spans="2:12" ht="24.95" customHeight="1" x14ac:dyDescent="0.15">
      <c r="C3" s="1160" t="s">
        <v>875</v>
      </c>
      <c r="D3" s="1160"/>
      <c r="E3" s="1160"/>
      <c r="F3" s="1160"/>
      <c r="G3" s="1160"/>
      <c r="H3" s="1160"/>
      <c r="I3" s="1160"/>
      <c r="J3" s="1160"/>
      <c r="K3" s="1160"/>
    </row>
    <row r="4" spans="2:12" ht="24.75" customHeight="1" x14ac:dyDescent="0.15">
      <c r="C4" s="1160" t="s">
        <v>876</v>
      </c>
      <c r="D4" s="1160"/>
      <c r="E4" s="1160"/>
      <c r="F4" s="1160"/>
      <c r="G4" s="1160"/>
      <c r="H4" s="1160"/>
      <c r="I4" s="1160"/>
      <c r="J4" s="1160"/>
      <c r="K4" s="1160"/>
    </row>
    <row r="5" spans="2:12" ht="12.75" customHeight="1" x14ac:dyDescent="0.15">
      <c r="C5" s="1161"/>
      <c r="D5" s="1161"/>
      <c r="E5" s="1161"/>
      <c r="F5" s="1161"/>
      <c r="G5" s="1161"/>
      <c r="H5" s="1161"/>
      <c r="I5" s="1161"/>
      <c r="J5" s="1161"/>
      <c r="K5" s="1161"/>
    </row>
    <row r="6" spans="2:12" ht="37.5" customHeight="1" x14ac:dyDescent="0.15">
      <c r="C6" s="1162" t="s">
        <v>877</v>
      </c>
      <c r="D6" s="1163"/>
      <c r="E6" s="1163"/>
      <c r="F6" s="1163"/>
      <c r="G6" s="1163"/>
      <c r="H6" s="1163"/>
      <c r="I6" s="1163"/>
      <c r="J6" s="1163"/>
      <c r="K6" s="1164"/>
    </row>
    <row r="7" spans="2:12" ht="10.5" customHeight="1" x14ac:dyDescent="0.15">
      <c r="C7" s="1167"/>
      <c r="D7" s="1183" t="s">
        <v>878</v>
      </c>
      <c r="E7" s="1171"/>
      <c r="F7" s="1185"/>
      <c r="G7" s="1183" t="s">
        <v>111</v>
      </c>
      <c r="H7" s="1165"/>
      <c r="I7" s="1167"/>
      <c r="J7" s="1169" t="s">
        <v>879</v>
      </c>
      <c r="K7" s="1171"/>
    </row>
    <row r="8" spans="2:12" ht="43.5" customHeight="1" x14ac:dyDescent="0.15">
      <c r="C8" s="1168"/>
      <c r="D8" s="1184"/>
      <c r="E8" s="1172"/>
      <c r="F8" s="1186"/>
      <c r="G8" s="1184"/>
      <c r="H8" s="1166"/>
      <c r="I8" s="1168"/>
      <c r="J8" s="1170"/>
      <c r="K8" s="1172"/>
    </row>
    <row r="9" spans="2:12" ht="14.25" customHeight="1" x14ac:dyDescent="0.15">
      <c r="C9" s="1173"/>
      <c r="D9" s="1174"/>
      <c r="E9" s="1175"/>
      <c r="F9" s="1176"/>
      <c r="G9" s="1177"/>
      <c r="H9" s="1178"/>
      <c r="I9" s="1173"/>
      <c r="J9" s="1174"/>
      <c r="K9" s="1175"/>
    </row>
    <row r="10" spans="2:12" ht="26.25" customHeight="1" x14ac:dyDescent="0.15">
      <c r="C10" s="1168"/>
      <c r="D10" s="1182"/>
      <c r="E10" s="1172"/>
      <c r="F10" s="1179"/>
      <c r="G10" s="1180"/>
      <c r="H10" s="1181"/>
      <c r="I10" s="1168"/>
      <c r="J10" s="1182"/>
      <c r="K10" s="1172"/>
    </row>
    <row r="11" spans="2:12" ht="14.25" customHeight="1" x14ac:dyDescent="0.15">
      <c r="C11" s="1173"/>
      <c r="D11" s="1174"/>
      <c r="E11" s="1175"/>
      <c r="F11" s="1176"/>
      <c r="G11" s="1177"/>
      <c r="H11" s="1178"/>
      <c r="I11" s="1173"/>
      <c r="J11" s="1174"/>
      <c r="K11" s="1175"/>
    </row>
    <row r="12" spans="2:12" ht="26.25" customHeight="1" x14ac:dyDescent="0.15">
      <c r="C12" s="1168"/>
      <c r="D12" s="1182"/>
      <c r="E12" s="1172"/>
      <c r="F12" s="1179"/>
      <c r="G12" s="1180"/>
      <c r="H12" s="1181"/>
      <c r="I12" s="1168"/>
      <c r="J12" s="1182"/>
      <c r="K12" s="1172"/>
    </row>
    <row r="13" spans="2:12" ht="14.25" customHeight="1" x14ac:dyDescent="0.15">
      <c r="C13" s="1173"/>
      <c r="D13" s="1174"/>
      <c r="E13" s="1175"/>
      <c r="F13" s="1176" t="s">
        <v>616</v>
      </c>
      <c r="G13" s="1177"/>
      <c r="H13" s="1178"/>
      <c r="I13" s="1173"/>
      <c r="J13" s="1174"/>
      <c r="K13" s="1175"/>
    </row>
    <row r="14" spans="2:12" ht="26.25" customHeight="1" x14ac:dyDescent="0.15">
      <c r="C14" s="1168"/>
      <c r="D14" s="1182"/>
      <c r="E14" s="1172"/>
      <c r="F14" s="1179"/>
      <c r="G14" s="1180"/>
      <c r="H14" s="1181"/>
      <c r="I14" s="1168"/>
      <c r="J14" s="1182"/>
      <c r="K14" s="1172"/>
    </row>
    <row r="15" spans="2:12" ht="14.25" customHeight="1" x14ac:dyDescent="0.15">
      <c r="C15" s="1173"/>
      <c r="D15" s="1174"/>
      <c r="E15" s="1175"/>
      <c r="F15" s="1176"/>
      <c r="G15" s="1177"/>
      <c r="H15" s="1178"/>
      <c r="I15" s="1173"/>
      <c r="J15" s="1174"/>
      <c r="K15" s="1175"/>
    </row>
    <row r="16" spans="2:12" ht="26.25" customHeight="1" x14ac:dyDescent="0.15">
      <c r="C16" s="1168"/>
      <c r="D16" s="1182"/>
      <c r="E16" s="1172"/>
      <c r="F16" s="1179"/>
      <c r="G16" s="1180"/>
      <c r="H16" s="1181"/>
      <c r="I16" s="1168"/>
      <c r="J16" s="1182"/>
      <c r="K16" s="1172"/>
    </row>
    <row r="17" spans="3:12" ht="14.25" customHeight="1" x14ac:dyDescent="0.15">
      <c r="C17" s="1173"/>
      <c r="D17" s="1174"/>
      <c r="E17" s="1175"/>
      <c r="F17" s="1176"/>
      <c r="G17" s="1177"/>
      <c r="H17" s="1178"/>
      <c r="I17" s="1173"/>
      <c r="J17" s="1174"/>
      <c r="K17" s="1175"/>
      <c r="L17" s="378"/>
    </row>
    <row r="18" spans="3:12" ht="26.25" customHeight="1" x14ac:dyDescent="0.15">
      <c r="C18" s="1168"/>
      <c r="D18" s="1182"/>
      <c r="E18" s="1172"/>
      <c r="F18" s="1179"/>
      <c r="G18" s="1180"/>
      <c r="H18" s="1181"/>
      <c r="I18" s="1168"/>
      <c r="J18" s="1182"/>
      <c r="K18" s="1172"/>
    </row>
    <row r="19" spans="3:12" ht="14.25" customHeight="1" x14ac:dyDescent="0.15">
      <c r="C19" s="1173"/>
      <c r="D19" s="1174"/>
      <c r="E19" s="1175"/>
      <c r="F19" s="1176"/>
      <c r="G19" s="1177"/>
      <c r="H19" s="1178"/>
      <c r="I19" s="1173"/>
      <c r="J19" s="1174"/>
      <c r="K19" s="1175"/>
    </row>
    <row r="20" spans="3:12" ht="26.25" customHeight="1" x14ac:dyDescent="0.15">
      <c r="C20" s="1168"/>
      <c r="D20" s="1182"/>
      <c r="E20" s="1172"/>
      <c r="F20" s="1179"/>
      <c r="G20" s="1180"/>
      <c r="H20" s="1181"/>
      <c r="I20" s="1168"/>
      <c r="J20" s="1182"/>
      <c r="K20" s="1172"/>
    </row>
    <row r="21" spans="3:12" ht="14.25" customHeight="1" x14ac:dyDescent="0.15">
      <c r="C21" s="1173"/>
      <c r="D21" s="1174"/>
      <c r="E21" s="1175"/>
      <c r="F21" s="1176"/>
      <c r="G21" s="1177"/>
      <c r="H21" s="1178"/>
      <c r="I21" s="1173"/>
      <c r="J21" s="1174"/>
      <c r="K21" s="1175"/>
    </row>
    <row r="22" spans="3:12" ht="26.25" customHeight="1" x14ac:dyDescent="0.15">
      <c r="C22" s="1168"/>
      <c r="D22" s="1182"/>
      <c r="E22" s="1172"/>
      <c r="F22" s="1179"/>
      <c r="G22" s="1180"/>
      <c r="H22" s="1181"/>
      <c r="I22" s="1168"/>
      <c r="J22" s="1182"/>
      <c r="K22" s="1172"/>
    </row>
    <row r="23" spans="3:12" ht="37.5" customHeight="1" x14ac:dyDescent="0.15">
      <c r="C23" s="1162" t="s">
        <v>880</v>
      </c>
      <c r="D23" s="1163"/>
      <c r="E23" s="1163"/>
      <c r="F23" s="1163"/>
      <c r="G23" s="1163"/>
      <c r="H23" s="1163"/>
      <c r="I23" s="1163"/>
      <c r="J23" s="1163"/>
      <c r="K23" s="1164"/>
    </row>
    <row r="24" spans="3:12" ht="10.5" customHeight="1" x14ac:dyDescent="0.15">
      <c r="C24" s="1173"/>
      <c r="D24" s="1187" t="s">
        <v>878</v>
      </c>
      <c r="E24" s="1175"/>
      <c r="F24" s="1188"/>
      <c r="G24" s="1187" t="s">
        <v>111</v>
      </c>
      <c r="H24" s="1189"/>
      <c r="I24" s="1173"/>
      <c r="J24" s="1190" t="s">
        <v>879</v>
      </c>
      <c r="K24" s="1175"/>
    </row>
    <row r="25" spans="3:12" ht="39.75" customHeight="1" x14ac:dyDescent="0.15">
      <c r="C25" s="1168"/>
      <c r="D25" s="1184"/>
      <c r="E25" s="1172"/>
      <c r="F25" s="1186"/>
      <c r="G25" s="1184"/>
      <c r="H25" s="1166"/>
      <c r="I25" s="1168"/>
      <c r="J25" s="1170"/>
      <c r="K25" s="1172"/>
    </row>
    <row r="26" spans="3:12" ht="14.25" customHeight="1" x14ac:dyDescent="0.15">
      <c r="C26" s="1173"/>
      <c r="D26" s="1174"/>
      <c r="E26" s="1175"/>
      <c r="F26" s="1176"/>
      <c r="G26" s="1177"/>
      <c r="H26" s="1178"/>
      <c r="I26" s="1173"/>
      <c r="J26" s="1174"/>
      <c r="K26" s="1175"/>
    </row>
    <row r="27" spans="3:12" ht="30" customHeight="1" x14ac:dyDescent="0.15">
      <c r="C27" s="1168"/>
      <c r="D27" s="1182"/>
      <c r="E27" s="1172"/>
      <c r="F27" s="1179"/>
      <c r="G27" s="1180"/>
      <c r="H27" s="1181"/>
      <c r="I27" s="1168"/>
      <c r="J27" s="1182"/>
      <c r="K27" s="1172"/>
    </row>
    <row r="28" spans="3:12" ht="14.25" customHeight="1" x14ac:dyDescent="0.15">
      <c r="C28" s="1173"/>
      <c r="D28" s="1174"/>
      <c r="E28" s="1175"/>
      <c r="F28" s="1176"/>
      <c r="G28" s="1177"/>
      <c r="H28" s="1178"/>
      <c r="I28" s="1173"/>
      <c r="J28" s="1174"/>
      <c r="K28" s="1175"/>
    </row>
    <row r="29" spans="3:12" ht="30" customHeight="1" x14ac:dyDescent="0.15">
      <c r="C29" s="1168"/>
      <c r="D29" s="1182"/>
      <c r="E29" s="1172"/>
      <c r="F29" s="1179"/>
      <c r="G29" s="1180"/>
      <c r="H29" s="1181"/>
      <c r="I29" s="1168"/>
      <c r="J29" s="1182"/>
      <c r="K29" s="1172"/>
    </row>
    <row r="30" spans="3:12" ht="14.25" customHeight="1" x14ac:dyDescent="0.15">
      <c r="C30" s="1173"/>
      <c r="D30" s="1174"/>
      <c r="E30" s="1175"/>
      <c r="F30" s="1176"/>
      <c r="G30" s="1177"/>
      <c r="H30" s="1178"/>
      <c r="I30" s="1173"/>
      <c r="J30" s="1174"/>
      <c r="K30" s="1175"/>
    </row>
    <row r="31" spans="3:12" ht="30" customHeight="1" x14ac:dyDescent="0.15">
      <c r="C31" s="1168"/>
      <c r="D31" s="1182"/>
      <c r="E31" s="1172"/>
      <c r="F31" s="1179"/>
      <c r="G31" s="1180"/>
      <c r="H31" s="1181"/>
      <c r="I31" s="1168"/>
      <c r="J31" s="1182"/>
      <c r="K31" s="1172"/>
    </row>
    <row r="32" spans="3:12" ht="14.25" customHeight="1" x14ac:dyDescent="0.15">
      <c r="C32" s="1173"/>
      <c r="D32" s="1174"/>
      <c r="E32" s="1175"/>
      <c r="F32" s="1176"/>
      <c r="G32" s="1177"/>
      <c r="H32" s="1178"/>
      <c r="I32" s="1173"/>
      <c r="J32" s="1174"/>
      <c r="K32" s="1175"/>
    </row>
    <row r="33" spans="3:20" ht="30" customHeight="1" x14ac:dyDescent="0.15">
      <c r="C33" s="1168"/>
      <c r="D33" s="1182"/>
      <c r="E33" s="1172"/>
      <c r="F33" s="1179"/>
      <c r="G33" s="1180"/>
      <c r="H33" s="1181"/>
      <c r="I33" s="1168"/>
      <c r="J33" s="1182"/>
      <c r="K33" s="1172"/>
    </row>
    <row r="34" spans="3:20" ht="14.25" customHeight="1" x14ac:dyDescent="0.15">
      <c r="C34" s="1173"/>
      <c r="D34" s="1174"/>
      <c r="E34" s="1175"/>
      <c r="F34" s="1176"/>
      <c r="G34" s="1177"/>
      <c r="H34" s="1178"/>
      <c r="I34" s="1173"/>
      <c r="J34" s="1174"/>
      <c r="K34" s="1175"/>
    </row>
    <row r="35" spans="3:20" ht="30" customHeight="1" x14ac:dyDescent="0.15">
      <c r="C35" s="1168"/>
      <c r="D35" s="1182"/>
      <c r="E35" s="1172"/>
      <c r="F35" s="1179"/>
      <c r="G35" s="1180"/>
      <c r="H35" s="1181"/>
      <c r="I35" s="1168"/>
      <c r="J35" s="1182"/>
      <c r="K35" s="1172"/>
    </row>
    <row r="36" spans="3:20" ht="14.25" customHeight="1" x14ac:dyDescent="0.15">
      <c r="C36" s="1173"/>
      <c r="D36" s="1174"/>
      <c r="E36" s="1175"/>
      <c r="F36" s="1176"/>
      <c r="G36" s="1177"/>
      <c r="H36" s="1178"/>
      <c r="I36" s="1173"/>
      <c r="J36" s="1174"/>
      <c r="K36" s="1175"/>
    </row>
    <row r="37" spans="3:20" ht="30" customHeight="1" x14ac:dyDescent="0.15">
      <c r="C37" s="1168"/>
      <c r="D37" s="1182"/>
      <c r="E37" s="1172"/>
      <c r="F37" s="1179"/>
      <c r="G37" s="1180"/>
      <c r="H37" s="1181"/>
      <c r="I37" s="1168"/>
      <c r="J37" s="1182"/>
      <c r="K37" s="1172"/>
    </row>
    <row r="38" spans="3:20" ht="14.25" customHeight="1" x14ac:dyDescent="0.15">
      <c r="C38" s="1173"/>
      <c r="D38" s="1174"/>
      <c r="E38" s="1175"/>
      <c r="F38" s="1176"/>
      <c r="G38" s="1177"/>
      <c r="H38" s="1178"/>
      <c r="I38" s="1173"/>
      <c r="J38" s="1174"/>
      <c r="K38" s="1175"/>
    </row>
    <row r="39" spans="3:20" ht="30" customHeight="1" x14ac:dyDescent="0.15">
      <c r="C39" s="1168"/>
      <c r="D39" s="1182"/>
      <c r="E39" s="1172"/>
      <c r="F39" s="1179"/>
      <c r="G39" s="1180"/>
      <c r="H39" s="1181"/>
      <c r="I39" s="1168"/>
      <c r="J39" s="1182"/>
      <c r="K39" s="1172"/>
    </row>
    <row r="40" spans="3:20" ht="14.25" customHeight="1" x14ac:dyDescent="0.15">
      <c r="C40" s="379"/>
      <c r="D40" s="380"/>
      <c r="E40" s="379"/>
      <c r="F40" s="381"/>
      <c r="G40" s="380"/>
      <c r="H40" s="382"/>
      <c r="I40" s="382"/>
      <c r="J40" s="383"/>
      <c r="K40" s="382"/>
    </row>
    <row r="41" spans="3:20" ht="20.100000000000001" customHeight="1" x14ac:dyDescent="0.15">
      <c r="C41" s="377" t="s">
        <v>147</v>
      </c>
    </row>
    <row r="42" spans="3:20" ht="15" customHeight="1" x14ac:dyDescent="0.15">
      <c r="D42" s="1161" t="s">
        <v>881</v>
      </c>
      <c r="E42" s="1161"/>
      <c r="F42" s="1161"/>
      <c r="G42" s="1161"/>
      <c r="J42" s="1192"/>
      <c r="K42" s="1192"/>
    </row>
    <row r="43" spans="3:20" ht="19.5" customHeight="1" x14ac:dyDescent="0.15">
      <c r="G43" s="399" t="s">
        <v>735</v>
      </c>
      <c r="H43" s="400"/>
      <c r="I43" s="401"/>
      <c r="J43" s="402" t="str">
        <f>'1'!AJ12&amp;""</f>
        <v/>
      </c>
      <c r="K43" s="401"/>
      <c r="L43" s="398"/>
      <c r="M43" s="398"/>
      <c r="N43" s="398"/>
      <c r="O43" s="398"/>
      <c r="P43" s="398"/>
      <c r="Q43" s="398"/>
      <c r="R43" s="398"/>
      <c r="S43" s="398"/>
      <c r="T43" s="398"/>
    </row>
    <row r="44" spans="3:20" ht="20.100000000000001" customHeight="1" x14ac:dyDescent="0.15">
      <c r="I44" s="1"/>
      <c r="J44" s="403" t="str">
        <f>'1'!U17&amp;""</f>
        <v/>
      </c>
      <c r="K44" s="1"/>
    </row>
    <row r="45" spans="3:20" ht="12.95" customHeight="1" x14ac:dyDescent="0.15"/>
    <row r="46" spans="3:20" ht="11.25" customHeight="1" x14ac:dyDescent="0.15">
      <c r="C46" s="377" t="s">
        <v>742</v>
      </c>
      <c r="D46" s="377"/>
      <c r="G46" s="377"/>
      <c r="J46" s="377"/>
    </row>
    <row r="47" spans="3:20" ht="20.100000000000001" customHeight="1" x14ac:dyDescent="0.15">
      <c r="C47" s="1191" t="s">
        <v>882</v>
      </c>
      <c r="D47" s="1191"/>
      <c r="E47" s="1191"/>
      <c r="F47" s="1191"/>
      <c r="G47" s="1191"/>
      <c r="H47" s="1191"/>
      <c r="I47" s="1191"/>
      <c r="J47" s="1191"/>
      <c r="K47" s="1191"/>
      <c r="L47" s="385"/>
      <c r="M47" s="385"/>
      <c r="N47" s="385"/>
      <c r="O47" s="385"/>
    </row>
    <row r="48" spans="3:20" ht="20.100000000000001" customHeight="1" x14ac:dyDescent="0.15">
      <c r="C48" s="1191"/>
      <c r="D48" s="1191"/>
      <c r="E48" s="1191"/>
      <c r="F48" s="1191"/>
      <c r="G48" s="1191"/>
      <c r="H48" s="1191"/>
      <c r="I48" s="1191"/>
      <c r="J48" s="1191"/>
      <c r="K48" s="1191"/>
      <c r="L48" s="385"/>
      <c r="M48" s="385"/>
      <c r="N48" s="385"/>
      <c r="O48" s="385"/>
    </row>
  </sheetData>
  <mergeCells count="83">
    <mergeCell ref="C47:K48"/>
    <mergeCell ref="C38:E38"/>
    <mergeCell ref="F38:H39"/>
    <mergeCell ref="I38:K39"/>
    <mergeCell ref="C39:E39"/>
    <mergeCell ref="D42:G42"/>
    <mergeCell ref="J42:K42"/>
    <mergeCell ref="C34:E34"/>
    <mergeCell ref="F34:H35"/>
    <mergeCell ref="I34:K35"/>
    <mergeCell ref="C35:E35"/>
    <mergeCell ref="C36:E36"/>
    <mergeCell ref="F36:H37"/>
    <mergeCell ref="I36:K37"/>
    <mergeCell ref="C37:E37"/>
    <mergeCell ref="C30:E30"/>
    <mergeCell ref="F30:H31"/>
    <mergeCell ref="I30:K31"/>
    <mergeCell ref="C31:E31"/>
    <mergeCell ref="C32:E32"/>
    <mergeCell ref="F32:H33"/>
    <mergeCell ref="I32:K33"/>
    <mergeCell ref="C33:E33"/>
    <mergeCell ref="C26:E26"/>
    <mergeCell ref="F26:H27"/>
    <mergeCell ref="I26:K27"/>
    <mergeCell ref="C27:E27"/>
    <mergeCell ref="C28:E28"/>
    <mergeCell ref="F28:H29"/>
    <mergeCell ref="I28:K29"/>
    <mergeCell ref="C29:E29"/>
    <mergeCell ref="C23:K23"/>
    <mergeCell ref="C24:C25"/>
    <mergeCell ref="D24:D25"/>
    <mergeCell ref="E24:E25"/>
    <mergeCell ref="F24:F25"/>
    <mergeCell ref="G24:G25"/>
    <mergeCell ref="H24:H25"/>
    <mergeCell ref="I24:I25"/>
    <mergeCell ref="J24:J25"/>
    <mergeCell ref="K24:K25"/>
    <mergeCell ref="C19:E19"/>
    <mergeCell ref="F19:H20"/>
    <mergeCell ref="I19:K20"/>
    <mergeCell ref="C20:E20"/>
    <mergeCell ref="C21:E21"/>
    <mergeCell ref="F21:H22"/>
    <mergeCell ref="I21:K22"/>
    <mergeCell ref="C22:E22"/>
    <mergeCell ref="C15:E15"/>
    <mergeCell ref="F15:H16"/>
    <mergeCell ref="I15:K16"/>
    <mergeCell ref="C16:E16"/>
    <mergeCell ref="C17:E17"/>
    <mergeCell ref="F17:H18"/>
    <mergeCell ref="I17:K18"/>
    <mergeCell ref="C18:E18"/>
    <mergeCell ref="C11:E11"/>
    <mergeCell ref="F11:H12"/>
    <mergeCell ref="I11:K12"/>
    <mergeCell ref="C12:E12"/>
    <mergeCell ref="C13:E13"/>
    <mergeCell ref="F13:H14"/>
    <mergeCell ref="I13:K14"/>
    <mergeCell ref="C14:E14"/>
    <mergeCell ref="H7:H8"/>
    <mergeCell ref="I7:I8"/>
    <mergeCell ref="J7:J8"/>
    <mergeCell ref="K7:K8"/>
    <mergeCell ref="C9:E9"/>
    <mergeCell ref="F9:H10"/>
    <mergeCell ref="I9:K10"/>
    <mergeCell ref="C10:E10"/>
    <mergeCell ref="C7:C8"/>
    <mergeCell ref="D7:D8"/>
    <mergeCell ref="E7:E8"/>
    <mergeCell ref="F7:F8"/>
    <mergeCell ref="G7:G8"/>
    <mergeCell ref="B2:L2"/>
    <mergeCell ref="C3:K3"/>
    <mergeCell ref="C4:K4"/>
    <mergeCell ref="C5:K5"/>
    <mergeCell ref="C6:K6"/>
  </mergeCells>
  <phoneticPr fontId="4"/>
  <pageMargins left="0.59055118110236227" right="0.59055118110236227" top="0.59055118110236227" bottom="0.59055118110236227" header="0.51181102362204722" footer="0.51181102362204722"/>
  <pageSetup paperSize="9" scale="81"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CB60"/>
  <sheetViews>
    <sheetView showGridLines="0" zoomScale="120" zoomScaleNormal="120" workbookViewId="0"/>
  </sheetViews>
  <sheetFormatPr defaultRowHeight="13.5" x14ac:dyDescent="0.15"/>
  <cols>
    <col min="1" max="79" width="2.875" style="28" customWidth="1"/>
    <col min="80" max="16384" width="9" style="28"/>
  </cols>
  <sheetData>
    <row r="1" spans="1:80" x14ac:dyDescent="0.15">
      <c r="AC1" s="792" t="s">
        <v>720</v>
      </c>
      <c r="AD1" s="792"/>
      <c r="AE1" s="792"/>
      <c r="CB1" s="133" t="s">
        <v>316</v>
      </c>
    </row>
    <row r="2" spans="1:80" ht="17.25" customHeight="1" x14ac:dyDescent="0.15">
      <c r="A2" s="33"/>
      <c r="B2" s="858" t="s">
        <v>898</v>
      </c>
      <c r="C2" s="858"/>
      <c r="D2" s="858"/>
      <c r="E2" s="858"/>
      <c r="F2" s="858"/>
      <c r="G2" s="858"/>
      <c r="H2" s="858"/>
      <c r="I2" s="858"/>
      <c r="J2" s="858"/>
      <c r="K2" s="858"/>
      <c r="L2" s="858"/>
      <c r="M2" s="858"/>
      <c r="N2" s="858"/>
      <c r="O2" s="858"/>
      <c r="P2" s="858"/>
      <c r="Q2" s="858"/>
      <c r="R2" s="858"/>
      <c r="S2" s="858"/>
      <c r="T2" s="858"/>
      <c r="U2" s="858"/>
      <c r="V2" s="858"/>
      <c r="W2" s="858"/>
      <c r="X2" s="858"/>
      <c r="Y2" s="858"/>
      <c r="Z2" s="858"/>
      <c r="AA2" s="858"/>
      <c r="AB2" s="858"/>
      <c r="AC2" s="858"/>
      <c r="AD2" s="858"/>
      <c r="AE2" s="858"/>
      <c r="AH2" s="1214" t="s">
        <v>883</v>
      </c>
      <c r="AI2" s="1214"/>
      <c r="AJ2" s="1214"/>
      <c r="AK2" s="1214"/>
      <c r="AL2" s="1214"/>
      <c r="AM2" s="1214"/>
      <c r="AN2" s="1214"/>
      <c r="AO2" s="1214"/>
      <c r="AP2" s="1214"/>
      <c r="AQ2" s="1214"/>
      <c r="AR2" s="1214"/>
      <c r="AS2" s="1214"/>
      <c r="AT2" s="1214"/>
      <c r="AU2" s="1214"/>
      <c r="AV2" s="1214"/>
      <c r="AW2" s="1214"/>
      <c r="AX2" s="1214"/>
      <c r="CB2" s="133" t="s">
        <v>317</v>
      </c>
    </row>
    <row r="3" spans="1:80" ht="21" x14ac:dyDescent="0.15">
      <c r="B3" s="886" t="s">
        <v>738</v>
      </c>
      <c r="C3" s="886"/>
      <c r="D3" s="886"/>
      <c r="E3" s="886"/>
      <c r="F3" s="886"/>
      <c r="G3" s="886"/>
      <c r="H3" s="886"/>
      <c r="I3" s="886"/>
      <c r="J3" s="886"/>
      <c r="K3" s="886"/>
      <c r="L3" s="886"/>
      <c r="M3" s="886"/>
      <c r="N3" s="886"/>
      <c r="O3" s="886"/>
      <c r="P3" s="886"/>
      <c r="Q3" s="886"/>
      <c r="R3" s="886"/>
      <c r="S3" s="886"/>
      <c r="T3" s="886"/>
      <c r="U3" s="886"/>
      <c r="V3" s="886"/>
      <c r="W3" s="886"/>
      <c r="X3" s="886"/>
      <c r="Y3" s="886"/>
      <c r="Z3" s="886"/>
      <c r="AA3" s="886"/>
      <c r="AB3" s="886"/>
      <c r="AC3" s="886"/>
      <c r="AD3" s="886"/>
      <c r="AE3" s="886"/>
      <c r="AH3" s="1214"/>
      <c r="AI3" s="1214"/>
      <c r="AJ3" s="1214"/>
      <c r="AK3" s="1214"/>
      <c r="AL3" s="1214"/>
      <c r="AM3" s="1214"/>
      <c r="AN3" s="1214"/>
      <c r="AO3" s="1214"/>
      <c r="AP3" s="1214"/>
      <c r="AQ3" s="1214"/>
      <c r="AR3" s="1214"/>
      <c r="AS3" s="1214"/>
      <c r="AT3" s="1214"/>
      <c r="AU3" s="1214"/>
      <c r="AV3" s="1214"/>
      <c r="AW3" s="1214"/>
      <c r="AX3" s="1214"/>
      <c r="CB3" s="133" t="s">
        <v>319</v>
      </c>
    </row>
    <row r="4" spans="1:80" ht="6" customHeight="1" x14ac:dyDescent="0.15">
      <c r="L4" s="37"/>
      <c r="M4" s="37"/>
      <c r="N4" s="37"/>
      <c r="O4" s="37"/>
      <c r="P4" s="37"/>
      <c r="Q4" s="37"/>
      <c r="R4" s="37"/>
      <c r="S4" s="37"/>
      <c r="AH4" s="1214"/>
      <c r="AI4" s="1214"/>
      <c r="AJ4" s="1214"/>
      <c r="AK4" s="1214"/>
      <c r="AL4" s="1214"/>
      <c r="AM4" s="1214"/>
      <c r="AN4" s="1214"/>
      <c r="AO4" s="1214"/>
      <c r="AP4" s="1214"/>
      <c r="AQ4" s="1214"/>
      <c r="AR4" s="1214"/>
      <c r="AS4" s="1214"/>
      <c r="AT4" s="1214"/>
      <c r="AU4" s="1214"/>
      <c r="AV4" s="1214"/>
      <c r="AW4" s="1214"/>
      <c r="AX4" s="1214"/>
      <c r="CB4" s="133" t="s">
        <v>320</v>
      </c>
    </row>
    <row r="5" spans="1:80" ht="18" customHeight="1" x14ac:dyDescent="0.15">
      <c r="B5" s="1194" t="s">
        <v>149</v>
      </c>
      <c r="C5" s="1195"/>
      <c r="D5" s="1195"/>
      <c r="E5" s="1196"/>
      <c r="F5" s="1212" t="str">
        <f>'1'!I38</f>
        <v/>
      </c>
      <c r="G5" s="1212"/>
      <c r="H5" s="1212"/>
      <c r="I5" s="1212"/>
      <c r="J5" s="1212"/>
      <c r="K5" s="1212"/>
      <c r="L5" s="1212"/>
      <c r="M5" s="1212"/>
      <c r="N5" s="1212"/>
      <c r="O5" s="1212"/>
      <c r="P5" s="1212"/>
      <c r="Q5" s="1212"/>
      <c r="R5" s="1212"/>
      <c r="S5" s="1212"/>
      <c r="T5" s="1212"/>
      <c r="U5" s="392"/>
      <c r="V5" s="392"/>
      <c r="W5" s="392"/>
      <c r="X5" s="392"/>
      <c r="Y5" s="390"/>
      <c r="Z5" s="388"/>
      <c r="AA5" s="393"/>
      <c r="AB5" s="386"/>
      <c r="AC5" s="393"/>
      <c r="AD5" s="386"/>
      <c r="AE5" s="394"/>
      <c r="AH5" s="1214"/>
      <c r="AI5" s="1214"/>
      <c r="AJ5" s="1214"/>
      <c r="AK5" s="1214"/>
      <c r="AL5" s="1214"/>
      <c r="AM5" s="1214"/>
      <c r="AN5" s="1214"/>
      <c r="AO5" s="1214"/>
      <c r="AP5" s="1214"/>
      <c r="AQ5" s="1214"/>
      <c r="AR5" s="1214"/>
      <c r="AS5" s="1214"/>
      <c r="AT5" s="1214"/>
      <c r="AU5" s="1214"/>
      <c r="AV5" s="1214"/>
      <c r="AW5" s="1214"/>
      <c r="AX5" s="1214"/>
      <c r="CB5" s="133" t="s">
        <v>323</v>
      </c>
    </row>
    <row r="6" spans="1:80" ht="18" customHeight="1" x14ac:dyDescent="0.15">
      <c r="B6" s="928" t="s">
        <v>735</v>
      </c>
      <c r="C6" s="929"/>
      <c r="D6" s="929"/>
      <c r="E6" s="931"/>
      <c r="F6" s="1213">
        <f>'1'!I39</f>
        <v>0</v>
      </c>
      <c r="G6" s="1213"/>
      <c r="H6" s="1213"/>
      <c r="I6" s="1213"/>
      <c r="J6" s="1213"/>
      <c r="K6" s="1213"/>
      <c r="L6" s="1213"/>
      <c r="M6" s="1213"/>
      <c r="N6" s="1213"/>
      <c r="O6" s="1213"/>
      <c r="P6" s="1213"/>
      <c r="Q6" s="1213"/>
      <c r="R6" s="1213"/>
      <c r="S6" s="1213"/>
      <c r="T6" s="1213"/>
      <c r="U6" s="395"/>
      <c r="V6" s="395"/>
      <c r="W6" s="395"/>
      <c r="X6" s="395"/>
      <c r="Y6" s="391"/>
      <c r="Z6" s="389"/>
      <c r="AA6" s="396"/>
      <c r="AB6" s="387"/>
      <c r="AC6" s="396"/>
      <c r="AD6" s="387"/>
      <c r="AE6" s="397"/>
      <c r="CB6" s="133" t="s">
        <v>324</v>
      </c>
    </row>
    <row r="7" spans="1:80" ht="18" customHeight="1" x14ac:dyDescent="0.15">
      <c r="B7" s="926" t="s">
        <v>736</v>
      </c>
      <c r="C7" s="927"/>
      <c r="D7" s="927"/>
      <c r="E7" s="930"/>
      <c r="F7" s="864"/>
      <c r="G7" s="864"/>
      <c r="H7" s="864"/>
      <c r="I7" s="864"/>
      <c r="J7" s="864"/>
      <c r="K7" s="864"/>
      <c r="L7" s="864"/>
      <c r="M7" s="864"/>
      <c r="N7" s="864"/>
      <c r="O7" s="864"/>
      <c r="P7" s="864"/>
      <c r="Q7" s="864"/>
      <c r="R7" s="67"/>
      <c r="S7" s="67"/>
      <c r="T7" s="65"/>
      <c r="U7" s="1198" t="s">
        <v>734</v>
      </c>
      <c r="V7" s="1199"/>
      <c r="W7" s="1199"/>
      <c r="X7" s="1200"/>
      <c r="Y7" s="1206" t="str">
        <f>'8'!AA16</f>
        <v>(　　)</v>
      </c>
      <c r="Z7" s="1207"/>
      <c r="AA7" s="927" t="s">
        <v>424</v>
      </c>
      <c r="AB7" s="1210" t="str">
        <f>'8'!AB16</f>
        <v/>
      </c>
      <c r="AC7" s="1210"/>
      <c r="AD7" s="1210"/>
      <c r="AE7" s="930" t="s">
        <v>425</v>
      </c>
      <c r="CB7" s="133" t="s">
        <v>325</v>
      </c>
    </row>
    <row r="8" spans="1:80" ht="18" customHeight="1" x14ac:dyDescent="0.15">
      <c r="B8" s="928"/>
      <c r="C8" s="929"/>
      <c r="D8" s="929"/>
      <c r="E8" s="931"/>
      <c r="F8" s="867"/>
      <c r="G8" s="867"/>
      <c r="H8" s="867"/>
      <c r="I8" s="867"/>
      <c r="J8" s="867"/>
      <c r="K8" s="867"/>
      <c r="L8" s="867"/>
      <c r="M8" s="867"/>
      <c r="N8" s="867"/>
      <c r="O8" s="867"/>
      <c r="P8" s="867"/>
      <c r="Q8" s="867"/>
      <c r="R8" s="1204" t="s">
        <v>757</v>
      </c>
      <c r="S8" s="1204"/>
      <c r="T8" s="1205"/>
      <c r="U8" s="1201"/>
      <c r="V8" s="1202"/>
      <c r="W8" s="1202"/>
      <c r="X8" s="1203"/>
      <c r="Y8" s="1208"/>
      <c r="Z8" s="1209"/>
      <c r="AA8" s="929"/>
      <c r="AB8" s="1211"/>
      <c r="AC8" s="1211"/>
      <c r="AD8" s="1211"/>
      <c r="AE8" s="931"/>
      <c r="CB8" s="133" t="s">
        <v>326</v>
      </c>
    </row>
    <row r="9" spans="1:80" x14ac:dyDescent="0.15">
      <c r="B9" s="85"/>
      <c r="C9" s="67"/>
      <c r="D9" s="67"/>
      <c r="E9" s="65"/>
      <c r="F9" s="85"/>
      <c r="G9" s="67"/>
      <c r="H9" s="927" t="s">
        <v>430</v>
      </c>
      <c r="I9" s="927"/>
      <c r="J9" s="927"/>
      <c r="K9" s="927"/>
      <c r="L9" s="67"/>
      <c r="M9" s="65"/>
      <c r="N9" s="85"/>
      <c r="O9" s="67"/>
      <c r="P9" s="870" t="s">
        <v>751</v>
      </c>
      <c r="Q9" s="870"/>
      <c r="R9" s="870"/>
      <c r="S9" s="870"/>
      <c r="T9" s="870"/>
      <c r="U9" s="870"/>
      <c r="V9" s="870"/>
      <c r="W9" s="870"/>
      <c r="X9" s="870"/>
      <c r="Y9" s="870"/>
      <c r="Z9" s="870"/>
      <c r="AA9" s="870"/>
      <c r="AB9" s="870"/>
      <c r="AC9" s="870"/>
      <c r="AD9" s="67"/>
      <c r="AE9" s="65"/>
      <c r="CB9" s="133" t="s">
        <v>327</v>
      </c>
    </row>
    <row r="10" spans="1:80" x14ac:dyDescent="0.15">
      <c r="B10" s="92"/>
      <c r="C10" s="858" t="s">
        <v>148</v>
      </c>
      <c r="D10" s="858"/>
      <c r="E10" s="87"/>
      <c r="F10" s="95"/>
      <c r="G10" s="96"/>
      <c r="H10" s="929"/>
      <c r="I10" s="929"/>
      <c r="J10" s="929"/>
      <c r="K10" s="929"/>
      <c r="M10" s="87"/>
      <c r="N10" s="92"/>
      <c r="P10" s="878"/>
      <c r="Q10" s="878"/>
      <c r="R10" s="878"/>
      <c r="S10" s="878"/>
      <c r="T10" s="878"/>
      <c r="U10" s="878"/>
      <c r="V10" s="878"/>
      <c r="W10" s="878"/>
      <c r="X10" s="878"/>
      <c r="Y10" s="878"/>
      <c r="Z10" s="878"/>
      <c r="AA10" s="878"/>
      <c r="AB10" s="878"/>
      <c r="AC10" s="878"/>
      <c r="AE10" s="87"/>
      <c r="CB10" s="133" t="s">
        <v>328</v>
      </c>
    </row>
    <row r="11" spans="1:80" ht="10.5" customHeight="1" x14ac:dyDescent="0.15">
      <c r="B11" s="92"/>
      <c r="C11" s="858"/>
      <c r="D11" s="858"/>
      <c r="E11" s="87"/>
      <c r="F11" s="85"/>
      <c r="G11" s="67"/>
      <c r="H11" s="67"/>
      <c r="I11" s="67"/>
      <c r="J11" s="67"/>
      <c r="K11" s="67"/>
      <c r="L11" s="67"/>
      <c r="M11" s="65"/>
      <c r="N11" s="915"/>
      <c r="O11" s="916"/>
      <c r="P11" s="916"/>
      <c r="Q11" s="916"/>
      <c r="R11" s="916"/>
      <c r="S11" s="916"/>
      <c r="T11" s="916"/>
      <c r="U11" s="916"/>
      <c r="V11" s="916"/>
      <c r="W11" s="916"/>
      <c r="X11" s="916"/>
      <c r="Y11" s="916"/>
      <c r="Z11" s="916"/>
      <c r="AA11" s="916"/>
      <c r="AB11" s="916"/>
      <c r="AC11" s="916"/>
      <c r="AD11" s="916"/>
      <c r="AE11" s="917"/>
      <c r="CB11" s="133" t="s">
        <v>329</v>
      </c>
    </row>
    <row r="12" spans="1:80" x14ac:dyDescent="0.15">
      <c r="B12" s="92"/>
      <c r="C12" s="858"/>
      <c r="D12" s="858"/>
      <c r="E12" s="87"/>
      <c r="F12" s="154" t="s">
        <v>429</v>
      </c>
      <c r="G12" s="332"/>
      <c r="H12" s="333"/>
      <c r="I12" s="145" t="s">
        <v>423</v>
      </c>
      <c r="J12" s="333"/>
      <c r="K12" s="145" t="s">
        <v>427</v>
      </c>
      <c r="L12" s="333"/>
      <c r="M12" s="146" t="s">
        <v>421</v>
      </c>
      <c r="N12" s="918"/>
      <c r="O12" s="919"/>
      <c r="P12" s="919"/>
      <c r="Q12" s="919"/>
      <c r="R12" s="919"/>
      <c r="S12" s="919"/>
      <c r="T12" s="919"/>
      <c r="U12" s="919"/>
      <c r="V12" s="919"/>
      <c r="W12" s="919"/>
      <c r="X12" s="919"/>
      <c r="Y12" s="919"/>
      <c r="Z12" s="919"/>
      <c r="AA12" s="919"/>
      <c r="AB12" s="919"/>
      <c r="AC12" s="919"/>
      <c r="AD12" s="919"/>
      <c r="AE12" s="920"/>
      <c r="AH12" s="1214"/>
      <c r="AI12" s="1214"/>
      <c r="AJ12" s="1214"/>
      <c r="AK12" s="1214"/>
      <c r="AL12" s="1214"/>
      <c r="AM12" s="1214"/>
      <c r="AN12" s="1214"/>
      <c r="AO12" s="1214"/>
      <c r="AP12" s="1214"/>
      <c r="AQ12" s="1214"/>
      <c r="AR12" s="1214"/>
      <c r="AS12" s="1214"/>
      <c r="AT12" s="1214"/>
      <c r="AU12" s="1214"/>
      <c r="AV12" s="1214"/>
      <c r="AW12" s="1214"/>
      <c r="AX12" s="1214"/>
      <c r="CB12" s="133" t="s">
        <v>330</v>
      </c>
    </row>
    <row r="13" spans="1:80" x14ac:dyDescent="0.15">
      <c r="B13" s="92"/>
      <c r="C13" s="858"/>
      <c r="D13" s="858"/>
      <c r="E13" s="87"/>
      <c r="F13" s="154" t="s">
        <v>428</v>
      </c>
      <c r="G13" s="332"/>
      <c r="H13" s="333"/>
      <c r="I13" s="145" t="s">
        <v>423</v>
      </c>
      <c r="J13" s="333"/>
      <c r="K13" s="145" t="s">
        <v>427</v>
      </c>
      <c r="L13" s="333"/>
      <c r="M13" s="146" t="s">
        <v>421</v>
      </c>
      <c r="N13" s="918"/>
      <c r="O13" s="919"/>
      <c r="P13" s="919"/>
      <c r="Q13" s="919"/>
      <c r="R13" s="919"/>
      <c r="S13" s="919"/>
      <c r="T13" s="919"/>
      <c r="U13" s="919"/>
      <c r="V13" s="919"/>
      <c r="W13" s="919"/>
      <c r="X13" s="919"/>
      <c r="Y13" s="919"/>
      <c r="Z13" s="919"/>
      <c r="AA13" s="919"/>
      <c r="AB13" s="919"/>
      <c r="AC13" s="919"/>
      <c r="AD13" s="919"/>
      <c r="AE13" s="920"/>
      <c r="AH13" s="1214"/>
      <c r="AI13" s="1214"/>
      <c r="AJ13" s="1214"/>
      <c r="AK13" s="1214"/>
      <c r="AL13" s="1214"/>
      <c r="AM13" s="1214"/>
      <c r="AN13" s="1214"/>
      <c r="AO13" s="1214"/>
      <c r="AP13" s="1214"/>
      <c r="AQ13" s="1214"/>
      <c r="AR13" s="1214"/>
      <c r="AS13" s="1214"/>
      <c r="AT13" s="1214"/>
      <c r="AU13" s="1214"/>
      <c r="AV13" s="1214"/>
      <c r="AW13" s="1214"/>
      <c r="AX13" s="1214"/>
      <c r="CB13" s="133" t="s">
        <v>331</v>
      </c>
    </row>
    <row r="14" spans="1:80" ht="10.5" customHeight="1" x14ac:dyDescent="0.15">
      <c r="B14" s="92"/>
      <c r="C14" s="858"/>
      <c r="D14" s="858"/>
      <c r="E14" s="87"/>
      <c r="F14" s="95"/>
      <c r="G14" s="96"/>
      <c r="H14" s="96"/>
      <c r="I14" s="96"/>
      <c r="J14" s="96"/>
      <c r="K14" s="96"/>
      <c r="L14" s="96"/>
      <c r="M14" s="72"/>
      <c r="N14" s="921"/>
      <c r="O14" s="922"/>
      <c r="P14" s="922"/>
      <c r="Q14" s="922"/>
      <c r="R14" s="922"/>
      <c r="S14" s="922"/>
      <c r="T14" s="922"/>
      <c r="U14" s="922"/>
      <c r="V14" s="922"/>
      <c r="W14" s="922"/>
      <c r="X14" s="922"/>
      <c r="Y14" s="922"/>
      <c r="Z14" s="922"/>
      <c r="AA14" s="922"/>
      <c r="AB14" s="922"/>
      <c r="AC14" s="922"/>
      <c r="AD14" s="922"/>
      <c r="AE14" s="923"/>
      <c r="AH14" s="1214"/>
      <c r="AI14" s="1214"/>
      <c r="AJ14" s="1214"/>
      <c r="AK14" s="1214"/>
      <c r="AL14" s="1214"/>
      <c r="AM14" s="1214"/>
      <c r="AN14" s="1214"/>
      <c r="AO14" s="1214"/>
      <c r="AP14" s="1214"/>
      <c r="AQ14" s="1214"/>
      <c r="AR14" s="1214"/>
      <c r="AS14" s="1214"/>
      <c r="AT14" s="1214"/>
      <c r="AU14" s="1214"/>
      <c r="AV14" s="1214"/>
      <c r="AW14" s="1214"/>
      <c r="AX14" s="1214"/>
      <c r="CB14" s="133" t="s">
        <v>332</v>
      </c>
    </row>
    <row r="15" spans="1:80" ht="10.5" customHeight="1" x14ac:dyDescent="0.15">
      <c r="B15" s="92"/>
      <c r="C15" s="858"/>
      <c r="D15" s="858"/>
      <c r="E15" s="87"/>
      <c r="F15" s="85"/>
      <c r="G15" s="67"/>
      <c r="H15" s="67"/>
      <c r="I15" s="67"/>
      <c r="J15" s="67"/>
      <c r="K15" s="67"/>
      <c r="L15" s="67"/>
      <c r="M15" s="65"/>
      <c r="N15" s="915"/>
      <c r="O15" s="916"/>
      <c r="P15" s="916"/>
      <c r="Q15" s="916"/>
      <c r="R15" s="916"/>
      <c r="S15" s="916"/>
      <c r="T15" s="916"/>
      <c r="U15" s="916"/>
      <c r="V15" s="916"/>
      <c r="W15" s="916"/>
      <c r="X15" s="916"/>
      <c r="Y15" s="916"/>
      <c r="Z15" s="916"/>
      <c r="AA15" s="916"/>
      <c r="AB15" s="916"/>
      <c r="AC15" s="916"/>
      <c r="AD15" s="916"/>
      <c r="AE15" s="917"/>
      <c r="AH15" s="1214"/>
      <c r="AI15" s="1214"/>
      <c r="AJ15" s="1214"/>
      <c r="AK15" s="1214"/>
      <c r="AL15" s="1214"/>
      <c r="AM15" s="1214"/>
      <c r="AN15" s="1214"/>
      <c r="AO15" s="1214"/>
      <c r="AP15" s="1214"/>
      <c r="AQ15" s="1214"/>
      <c r="AR15" s="1214"/>
      <c r="AS15" s="1214"/>
      <c r="AT15" s="1214"/>
      <c r="AU15" s="1214"/>
      <c r="AV15" s="1214"/>
      <c r="AW15" s="1214"/>
      <c r="AX15" s="1214"/>
      <c r="CB15" s="133" t="s">
        <v>333</v>
      </c>
    </row>
    <row r="16" spans="1:80" ht="13.5" customHeight="1" x14ac:dyDescent="0.15">
      <c r="B16" s="92"/>
      <c r="C16" s="858"/>
      <c r="D16" s="858"/>
      <c r="E16" s="87"/>
      <c r="F16" s="154" t="s">
        <v>429</v>
      </c>
      <c r="G16" s="332"/>
      <c r="H16" s="333"/>
      <c r="I16" s="145" t="s">
        <v>423</v>
      </c>
      <c r="J16" s="333"/>
      <c r="K16" s="145" t="s">
        <v>427</v>
      </c>
      <c r="L16" s="333"/>
      <c r="M16" s="146" t="s">
        <v>421</v>
      </c>
      <c r="N16" s="918"/>
      <c r="O16" s="919"/>
      <c r="P16" s="919"/>
      <c r="Q16" s="919"/>
      <c r="R16" s="919"/>
      <c r="S16" s="919"/>
      <c r="T16" s="919"/>
      <c r="U16" s="919"/>
      <c r="V16" s="919"/>
      <c r="W16" s="919"/>
      <c r="X16" s="919"/>
      <c r="Y16" s="919"/>
      <c r="Z16" s="919"/>
      <c r="AA16" s="919"/>
      <c r="AB16" s="919"/>
      <c r="AC16" s="919"/>
      <c r="AD16" s="919"/>
      <c r="AE16" s="920"/>
      <c r="AH16" s="1214"/>
      <c r="AI16" s="1214"/>
      <c r="AJ16" s="1214"/>
      <c r="AK16" s="1214"/>
      <c r="AL16" s="1214"/>
      <c r="AM16" s="1214"/>
      <c r="AN16" s="1214"/>
      <c r="AO16" s="1214"/>
      <c r="AP16" s="1214"/>
      <c r="AQ16" s="1214"/>
      <c r="AR16" s="1214"/>
      <c r="AS16" s="1214"/>
      <c r="AT16" s="1214"/>
      <c r="AU16" s="1214"/>
      <c r="AV16" s="1214"/>
      <c r="AW16" s="1214"/>
      <c r="AX16" s="1214"/>
      <c r="CB16" s="133" t="s">
        <v>334</v>
      </c>
    </row>
    <row r="17" spans="2:80" ht="13.5" customHeight="1" x14ac:dyDescent="0.15">
      <c r="B17" s="92"/>
      <c r="C17" s="858"/>
      <c r="D17" s="858"/>
      <c r="E17" s="87"/>
      <c r="F17" s="154" t="s">
        <v>428</v>
      </c>
      <c r="G17" s="332"/>
      <c r="H17" s="333"/>
      <c r="I17" s="145" t="s">
        <v>423</v>
      </c>
      <c r="J17" s="333"/>
      <c r="K17" s="145" t="s">
        <v>427</v>
      </c>
      <c r="L17" s="333"/>
      <c r="M17" s="146" t="s">
        <v>421</v>
      </c>
      <c r="N17" s="918"/>
      <c r="O17" s="919"/>
      <c r="P17" s="919"/>
      <c r="Q17" s="919"/>
      <c r="R17" s="919"/>
      <c r="S17" s="919"/>
      <c r="T17" s="919"/>
      <c r="U17" s="919"/>
      <c r="V17" s="919"/>
      <c r="W17" s="919"/>
      <c r="X17" s="919"/>
      <c r="Y17" s="919"/>
      <c r="Z17" s="919"/>
      <c r="AA17" s="919"/>
      <c r="AB17" s="919"/>
      <c r="AC17" s="919"/>
      <c r="AD17" s="919"/>
      <c r="AE17" s="920"/>
      <c r="AH17" s="1214"/>
      <c r="AI17" s="1214"/>
      <c r="AJ17" s="1214"/>
      <c r="AK17" s="1214"/>
      <c r="AL17" s="1214"/>
      <c r="AM17" s="1214"/>
      <c r="AN17" s="1214"/>
      <c r="AO17" s="1214"/>
      <c r="AP17" s="1214"/>
      <c r="AQ17" s="1214"/>
      <c r="AR17" s="1214"/>
      <c r="AS17" s="1214"/>
      <c r="AT17" s="1214"/>
      <c r="AU17" s="1214"/>
      <c r="AV17" s="1214"/>
      <c r="AW17" s="1214"/>
      <c r="AX17" s="1214"/>
      <c r="CB17" s="133" t="s">
        <v>335</v>
      </c>
    </row>
    <row r="18" spans="2:80" ht="10.5" customHeight="1" x14ac:dyDescent="0.15">
      <c r="B18" s="92"/>
      <c r="C18" s="858"/>
      <c r="D18" s="858"/>
      <c r="E18" s="87"/>
      <c r="F18" s="95"/>
      <c r="G18" s="96"/>
      <c r="H18" s="96"/>
      <c r="I18" s="96"/>
      <c r="J18" s="96"/>
      <c r="K18" s="96"/>
      <c r="L18" s="96"/>
      <c r="M18" s="72"/>
      <c r="N18" s="921"/>
      <c r="O18" s="922"/>
      <c r="P18" s="922"/>
      <c r="Q18" s="922"/>
      <c r="R18" s="922"/>
      <c r="S18" s="922"/>
      <c r="T18" s="922"/>
      <c r="U18" s="922"/>
      <c r="V18" s="922"/>
      <c r="W18" s="922"/>
      <c r="X18" s="922"/>
      <c r="Y18" s="922"/>
      <c r="Z18" s="922"/>
      <c r="AA18" s="922"/>
      <c r="AB18" s="922"/>
      <c r="AC18" s="922"/>
      <c r="AD18" s="922"/>
      <c r="AE18" s="923"/>
      <c r="CB18" s="133" t="s">
        <v>336</v>
      </c>
    </row>
    <row r="19" spans="2:80" ht="10.5" customHeight="1" x14ac:dyDescent="0.15">
      <c r="B19" s="92"/>
      <c r="C19" s="858"/>
      <c r="D19" s="858"/>
      <c r="E19" s="87"/>
      <c r="F19" s="85"/>
      <c r="G19" s="67"/>
      <c r="H19" s="67"/>
      <c r="I19" s="67"/>
      <c r="J19" s="67"/>
      <c r="K19" s="67"/>
      <c r="L19" s="67"/>
      <c r="M19" s="65"/>
      <c r="N19" s="915"/>
      <c r="O19" s="916"/>
      <c r="P19" s="916"/>
      <c r="Q19" s="916"/>
      <c r="R19" s="916"/>
      <c r="S19" s="916"/>
      <c r="T19" s="916"/>
      <c r="U19" s="916"/>
      <c r="V19" s="916"/>
      <c r="W19" s="916"/>
      <c r="X19" s="916"/>
      <c r="Y19" s="916"/>
      <c r="Z19" s="916"/>
      <c r="AA19" s="916"/>
      <c r="AB19" s="916"/>
      <c r="AC19" s="916"/>
      <c r="AD19" s="916"/>
      <c r="AE19" s="917"/>
      <c r="CB19" s="133" t="s">
        <v>337</v>
      </c>
    </row>
    <row r="20" spans="2:80" ht="13.5" customHeight="1" x14ac:dyDescent="0.15">
      <c r="B20" s="92"/>
      <c r="C20" s="858"/>
      <c r="D20" s="858"/>
      <c r="E20" s="87"/>
      <c r="F20" s="154" t="s">
        <v>429</v>
      </c>
      <c r="G20" s="332"/>
      <c r="H20" s="333"/>
      <c r="I20" s="145" t="s">
        <v>423</v>
      </c>
      <c r="J20" s="333"/>
      <c r="K20" s="145" t="s">
        <v>427</v>
      </c>
      <c r="L20" s="333"/>
      <c r="M20" s="146" t="s">
        <v>421</v>
      </c>
      <c r="N20" s="918"/>
      <c r="O20" s="919"/>
      <c r="P20" s="919"/>
      <c r="Q20" s="919"/>
      <c r="R20" s="919"/>
      <c r="S20" s="919"/>
      <c r="T20" s="919"/>
      <c r="U20" s="919"/>
      <c r="V20" s="919"/>
      <c r="W20" s="919"/>
      <c r="X20" s="919"/>
      <c r="Y20" s="919"/>
      <c r="Z20" s="919"/>
      <c r="AA20" s="919"/>
      <c r="AB20" s="919"/>
      <c r="AC20" s="919"/>
      <c r="AD20" s="919"/>
      <c r="AE20" s="920"/>
      <c r="CB20" s="133" t="s">
        <v>338</v>
      </c>
    </row>
    <row r="21" spans="2:80" ht="13.5" customHeight="1" x14ac:dyDescent="0.15">
      <c r="B21" s="92"/>
      <c r="C21" s="858"/>
      <c r="D21" s="858"/>
      <c r="E21" s="87"/>
      <c r="F21" s="154" t="s">
        <v>428</v>
      </c>
      <c r="G21" s="332"/>
      <c r="H21" s="333"/>
      <c r="I21" s="145" t="s">
        <v>423</v>
      </c>
      <c r="J21" s="333"/>
      <c r="K21" s="145" t="s">
        <v>427</v>
      </c>
      <c r="L21" s="333"/>
      <c r="M21" s="146" t="s">
        <v>421</v>
      </c>
      <c r="N21" s="918"/>
      <c r="O21" s="919"/>
      <c r="P21" s="919"/>
      <c r="Q21" s="919"/>
      <c r="R21" s="919"/>
      <c r="S21" s="919"/>
      <c r="T21" s="919"/>
      <c r="U21" s="919"/>
      <c r="V21" s="919"/>
      <c r="W21" s="919"/>
      <c r="X21" s="919"/>
      <c r="Y21" s="919"/>
      <c r="Z21" s="919"/>
      <c r="AA21" s="919"/>
      <c r="AB21" s="919"/>
      <c r="AC21" s="919"/>
      <c r="AD21" s="919"/>
      <c r="AE21" s="920"/>
      <c r="CB21" s="133" t="s">
        <v>339</v>
      </c>
    </row>
    <row r="22" spans="2:80" ht="10.5" customHeight="1" x14ac:dyDescent="0.15">
      <c r="B22" s="92"/>
      <c r="C22" s="858"/>
      <c r="D22" s="858"/>
      <c r="E22" s="87"/>
      <c r="F22" s="95"/>
      <c r="G22" s="96"/>
      <c r="H22" s="96"/>
      <c r="I22" s="96"/>
      <c r="J22" s="96"/>
      <c r="K22" s="96"/>
      <c r="L22" s="96"/>
      <c r="M22" s="72"/>
      <c r="N22" s="921"/>
      <c r="O22" s="922"/>
      <c r="P22" s="922"/>
      <c r="Q22" s="922"/>
      <c r="R22" s="922"/>
      <c r="S22" s="922"/>
      <c r="T22" s="922"/>
      <c r="U22" s="922"/>
      <c r="V22" s="922"/>
      <c r="W22" s="922"/>
      <c r="X22" s="922"/>
      <c r="Y22" s="922"/>
      <c r="Z22" s="922"/>
      <c r="AA22" s="922"/>
      <c r="AB22" s="922"/>
      <c r="AC22" s="922"/>
      <c r="AD22" s="922"/>
      <c r="AE22" s="923"/>
      <c r="CB22" s="133" t="s">
        <v>340</v>
      </c>
    </row>
    <row r="23" spans="2:80" ht="10.5" customHeight="1" x14ac:dyDescent="0.15">
      <c r="B23" s="92"/>
      <c r="C23" s="858"/>
      <c r="D23" s="858"/>
      <c r="E23" s="87"/>
      <c r="F23" s="85"/>
      <c r="G23" s="67"/>
      <c r="H23" s="67"/>
      <c r="I23" s="67"/>
      <c r="J23" s="67"/>
      <c r="K23" s="67"/>
      <c r="L23" s="67"/>
      <c r="M23" s="65"/>
      <c r="N23" s="915"/>
      <c r="O23" s="916"/>
      <c r="P23" s="916"/>
      <c r="Q23" s="916"/>
      <c r="R23" s="916"/>
      <c r="S23" s="916"/>
      <c r="T23" s="916"/>
      <c r="U23" s="916"/>
      <c r="V23" s="916"/>
      <c r="W23" s="916"/>
      <c r="X23" s="916"/>
      <c r="Y23" s="916"/>
      <c r="Z23" s="916"/>
      <c r="AA23" s="916"/>
      <c r="AB23" s="916"/>
      <c r="AC23" s="916"/>
      <c r="AD23" s="916"/>
      <c r="AE23" s="917"/>
      <c r="CB23" s="133" t="s">
        <v>341</v>
      </c>
    </row>
    <row r="24" spans="2:80" ht="13.5" customHeight="1" x14ac:dyDescent="0.15">
      <c r="B24" s="92"/>
      <c r="C24" s="858"/>
      <c r="D24" s="858"/>
      <c r="E24" s="87"/>
      <c r="F24" s="154" t="s">
        <v>429</v>
      </c>
      <c r="G24" s="332"/>
      <c r="H24" s="333"/>
      <c r="I24" s="145" t="s">
        <v>423</v>
      </c>
      <c r="J24" s="333"/>
      <c r="K24" s="145" t="s">
        <v>427</v>
      </c>
      <c r="L24" s="333"/>
      <c r="M24" s="146" t="s">
        <v>421</v>
      </c>
      <c r="N24" s="918"/>
      <c r="O24" s="919"/>
      <c r="P24" s="919"/>
      <c r="Q24" s="919"/>
      <c r="R24" s="919"/>
      <c r="S24" s="919"/>
      <c r="T24" s="919"/>
      <c r="U24" s="919"/>
      <c r="V24" s="919"/>
      <c r="W24" s="919"/>
      <c r="X24" s="919"/>
      <c r="Y24" s="919"/>
      <c r="Z24" s="919"/>
      <c r="AA24" s="919"/>
      <c r="AB24" s="919"/>
      <c r="AC24" s="919"/>
      <c r="AD24" s="919"/>
      <c r="AE24" s="920"/>
      <c r="CB24" s="133" t="s">
        <v>342</v>
      </c>
    </row>
    <row r="25" spans="2:80" ht="13.5" customHeight="1" x14ac:dyDescent="0.15">
      <c r="B25" s="92"/>
      <c r="C25" s="858"/>
      <c r="D25" s="858"/>
      <c r="E25" s="87"/>
      <c r="F25" s="154" t="s">
        <v>428</v>
      </c>
      <c r="G25" s="332"/>
      <c r="H25" s="333"/>
      <c r="I25" s="145" t="s">
        <v>423</v>
      </c>
      <c r="J25" s="333"/>
      <c r="K25" s="145" t="s">
        <v>427</v>
      </c>
      <c r="L25" s="333"/>
      <c r="M25" s="146" t="s">
        <v>421</v>
      </c>
      <c r="N25" s="918"/>
      <c r="O25" s="919"/>
      <c r="P25" s="919"/>
      <c r="Q25" s="919"/>
      <c r="R25" s="919"/>
      <c r="S25" s="919"/>
      <c r="T25" s="919"/>
      <c r="U25" s="919"/>
      <c r="V25" s="919"/>
      <c r="W25" s="919"/>
      <c r="X25" s="919"/>
      <c r="Y25" s="919"/>
      <c r="Z25" s="919"/>
      <c r="AA25" s="919"/>
      <c r="AB25" s="919"/>
      <c r="AC25" s="919"/>
      <c r="AD25" s="919"/>
      <c r="AE25" s="920"/>
      <c r="CB25" s="133" t="s">
        <v>343</v>
      </c>
    </row>
    <row r="26" spans="2:80" ht="10.5" customHeight="1" x14ac:dyDescent="0.15">
      <c r="B26" s="92"/>
      <c r="C26" s="858"/>
      <c r="D26" s="858"/>
      <c r="E26" s="87"/>
      <c r="F26" s="95"/>
      <c r="G26" s="96"/>
      <c r="H26" s="96"/>
      <c r="I26" s="96"/>
      <c r="J26" s="96"/>
      <c r="K26" s="96"/>
      <c r="L26" s="96"/>
      <c r="M26" s="72"/>
      <c r="N26" s="921"/>
      <c r="O26" s="922"/>
      <c r="P26" s="922"/>
      <c r="Q26" s="922"/>
      <c r="R26" s="922"/>
      <c r="S26" s="922"/>
      <c r="T26" s="922"/>
      <c r="U26" s="922"/>
      <c r="V26" s="922"/>
      <c r="W26" s="922"/>
      <c r="X26" s="922"/>
      <c r="Y26" s="922"/>
      <c r="Z26" s="922"/>
      <c r="AA26" s="922"/>
      <c r="AB26" s="922"/>
      <c r="AC26" s="922"/>
      <c r="AD26" s="922"/>
      <c r="AE26" s="923"/>
      <c r="CB26" s="133" t="s">
        <v>344</v>
      </c>
    </row>
    <row r="27" spans="2:80" ht="10.5" customHeight="1" x14ac:dyDescent="0.15">
      <c r="B27" s="92"/>
      <c r="C27" s="858"/>
      <c r="D27" s="858"/>
      <c r="E27" s="87"/>
      <c r="F27" s="85"/>
      <c r="G27" s="67"/>
      <c r="H27" s="67"/>
      <c r="I27" s="67"/>
      <c r="J27" s="67"/>
      <c r="K27" s="67"/>
      <c r="L27" s="67"/>
      <c r="M27" s="65"/>
      <c r="N27" s="915"/>
      <c r="O27" s="916"/>
      <c r="P27" s="916"/>
      <c r="Q27" s="916"/>
      <c r="R27" s="916"/>
      <c r="S27" s="916"/>
      <c r="T27" s="916"/>
      <c r="U27" s="916"/>
      <c r="V27" s="916"/>
      <c r="W27" s="916"/>
      <c r="X27" s="916"/>
      <c r="Y27" s="916"/>
      <c r="Z27" s="916"/>
      <c r="AA27" s="916"/>
      <c r="AB27" s="916"/>
      <c r="AC27" s="916"/>
      <c r="AD27" s="916"/>
      <c r="AE27" s="917"/>
      <c r="CB27" s="133" t="s">
        <v>345</v>
      </c>
    </row>
    <row r="28" spans="2:80" ht="13.5" customHeight="1" x14ac:dyDescent="0.15">
      <c r="B28" s="92"/>
      <c r="C28" s="858"/>
      <c r="D28" s="858"/>
      <c r="E28" s="87"/>
      <c r="F28" s="154" t="s">
        <v>429</v>
      </c>
      <c r="G28" s="332"/>
      <c r="H28" s="333"/>
      <c r="I28" s="145" t="s">
        <v>423</v>
      </c>
      <c r="J28" s="333"/>
      <c r="K28" s="145" t="s">
        <v>427</v>
      </c>
      <c r="L28" s="333"/>
      <c r="M28" s="146" t="s">
        <v>421</v>
      </c>
      <c r="N28" s="918"/>
      <c r="O28" s="919"/>
      <c r="P28" s="919"/>
      <c r="Q28" s="919"/>
      <c r="R28" s="919"/>
      <c r="S28" s="919"/>
      <c r="T28" s="919"/>
      <c r="U28" s="919"/>
      <c r="V28" s="919"/>
      <c r="W28" s="919"/>
      <c r="X28" s="919"/>
      <c r="Y28" s="919"/>
      <c r="Z28" s="919"/>
      <c r="AA28" s="919"/>
      <c r="AB28" s="919"/>
      <c r="AC28" s="919"/>
      <c r="AD28" s="919"/>
      <c r="AE28" s="920"/>
      <c r="CB28" s="133" t="s">
        <v>346</v>
      </c>
    </row>
    <row r="29" spans="2:80" ht="13.5" customHeight="1" x14ac:dyDescent="0.15">
      <c r="B29" s="92"/>
      <c r="C29" s="858"/>
      <c r="D29" s="858"/>
      <c r="E29" s="87"/>
      <c r="F29" s="154" t="s">
        <v>428</v>
      </c>
      <c r="G29" s="332"/>
      <c r="H29" s="333"/>
      <c r="I29" s="145" t="s">
        <v>423</v>
      </c>
      <c r="J29" s="333"/>
      <c r="K29" s="145" t="s">
        <v>427</v>
      </c>
      <c r="L29" s="333"/>
      <c r="M29" s="146" t="s">
        <v>421</v>
      </c>
      <c r="N29" s="918"/>
      <c r="O29" s="919"/>
      <c r="P29" s="919"/>
      <c r="Q29" s="919"/>
      <c r="R29" s="919"/>
      <c r="S29" s="919"/>
      <c r="T29" s="919"/>
      <c r="U29" s="919"/>
      <c r="V29" s="919"/>
      <c r="W29" s="919"/>
      <c r="X29" s="919"/>
      <c r="Y29" s="919"/>
      <c r="Z29" s="919"/>
      <c r="AA29" s="919"/>
      <c r="AB29" s="919"/>
      <c r="AC29" s="919"/>
      <c r="AD29" s="919"/>
      <c r="AE29" s="920"/>
      <c r="CB29" s="133" t="s">
        <v>347</v>
      </c>
    </row>
    <row r="30" spans="2:80" ht="10.5" customHeight="1" x14ac:dyDescent="0.15">
      <c r="B30" s="92"/>
      <c r="C30" s="858"/>
      <c r="D30" s="858"/>
      <c r="E30" s="87"/>
      <c r="F30" s="95"/>
      <c r="G30" s="96"/>
      <c r="H30" s="96"/>
      <c r="I30" s="96"/>
      <c r="J30" s="96"/>
      <c r="K30" s="96"/>
      <c r="L30" s="96"/>
      <c r="M30" s="72"/>
      <c r="N30" s="921"/>
      <c r="O30" s="922"/>
      <c r="P30" s="922"/>
      <c r="Q30" s="922"/>
      <c r="R30" s="922"/>
      <c r="S30" s="922"/>
      <c r="T30" s="922"/>
      <c r="U30" s="922"/>
      <c r="V30" s="922"/>
      <c r="W30" s="922"/>
      <c r="X30" s="922"/>
      <c r="Y30" s="922"/>
      <c r="Z30" s="922"/>
      <c r="AA30" s="922"/>
      <c r="AB30" s="922"/>
      <c r="AC30" s="922"/>
      <c r="AD30" s="922"/>
      <c r="AE30" s="923"/>
      <c r="CB30" s="133" t="s">
        <v>348</v>
      </c>
    </row>
    <row r="31" spans="2:80" ht="10.5" customHeight="1" x14ac:dyDescent="0.15">
      <c r="B31" s="92"/>
      <c r="C31" s="858"/>
      <c r="D31" s="858"/>
      <c r="E31" s="87"/>
      <c r="F31" s="85"/>
      <c r="G31" s="67"/>
      <c r="H31" s="67"/>
      <c r="I31" s="67"/>
      <c r="J31" s="67"/>
      <c r="K31" s="67"/>
      <c r="L31" s="67"/>
      <c r="M31" s="65"/>
      <c r="N31" s="915"/>
      <c r="O31" s="916"/>
      <c r="P31" s="916"/>
      <c r="Q31" s="916"/>
      <c r="R31" s="916"/>
      <c r="S31" s="916"/>
      <c r="T31" s="916"/>
      <c r="U31" s="916"/>
      <c r="V31" s="916"/>
      <c r="W31" s="916"/>
      <c r="X31" s="916"/>
      <c r="Y31" s="916"/>
      <c r="Z31" s="916"/>
      <c r="AA31" s="916"/>
      <c r="AB31" s="916"/>
      <c r="AC31" s="916"/>
      <c r="AD31" s="916"/>
      <c r="AE31" s="917"/>
      <c r="CB31" s="133" t="s">
        <v>349</v>
      </c>
    </row>
    <row r="32" spans="2:80" ht="13.5" customHeight="1" x14ac:dyDescent="0.15">
      <c r="B32" s="92"/>
      <c r="C32" s="858"/>
      <c r="D32" s="858"/>
      <c r="E32" s="87"/>
      <c r="F32" s="154" t="s">
        <v>429</v>
      </c>
      <c r="G32" s="332"/>
      <c r="H32" s="333"/>
      <c r="I32" s="145" t="s">
        <v>423</v>
      </c>
      <c r="J32" s="333"/>
      <c r="K32" s="145" t="s">
        <v>427</v>
      </c>
      <c r="L32" s="333"/>
      <c r="M32" s="146" t="s">
        <v>421</v>
      </c>
      <c r="N32" s="918"/>
      <c r="O32" s="919"/>
      <c r="P32" s="919"/>
      <c r="Q32" s="919"/>
      <c r="R32" s="919"/>
      <c r="S32" s="919"/>
      <c r="T32" s="919"/>
      <c r="U32" s="919"/>
      <c r="V32" s="919"/>
      <c r="W32" s="919"/>
      <c r="X32" s="919"/>
      <c r="Y32" s="919"/>
      <c r="Z32" s="919"/>
      <c r="AA32" s="919"/>
      <c r="AB32" s="919"/>
      <c r="AC32" s="919"/>
      <c r="AD32" s="919"/>
      <c r="AE32" s="920"/>
      <c r="CB32" s="133" t="s">
        <v>350</v>
      </c>
    </row>
    <row r="33" spans="2:80" ht="13.5" customHeight="1" x14ac:dyDescent="0.15">
      <c r="B33" s="92"/>
      <c r="C33" s="858"/>
      <c r="D33" s="858"/>
      <c r="E33" s="87"/>
      <c r="F33" s="154" t="s">
        <v>428</v>
      </c>
      <c r="G33" s="332"/>
      <c r="H33" s="333"/>
      <c r="I33" s="145" t="s">
        <v>423</v>
      </c>
      <c r="J33" s="333"/>
      <c r="K33" s="145" t="s">
        <v>427</v>
      </c>
      <c r="L33" s="333"/>
      <c r="M33" s="146" t="s">
        <v>421</v>
      </c>
      <c r="N33" s="918"/>
      <c r="O33" s="919"/>
      <c r="P33" s="919"/>
      <c r="Q33" s="919"/>
      <c r="R33" s="919"/>
      <c r="S33" s="919"/>
      <c r="T33" s="919"/>
      <c r="U33" s="919"/>
      <c r="V33" s="919"/>
      <c r="W33" s="919"/>
      <c r="X33" s="919"/>
      <c r="Y33" s="919"/>
      <c r="Z33" s="919"/>
      <c r="AA33" s="919"/>
      <c r="AB33" s="919"/>
      <c r="AC33" s="919"/>
      <c r="AD33" s="919"/>
      <c r="AE33" s="920"/>
      <c r="CB33" s="133" t="s">
        <v>351</v>
      </c>
    </row>
    <row r="34" spans="2:80" ht="10.5" customHeight="1" x14ac:dyDescent="0.15">
      <c r="B34" s="92"/>
      <c r="C34" s="858"/>
      <c r="D34" s="858"/>
      <c r="E34" s="87"/>
      <c r="F34" s="95"/>
      <c r="G34" s="96"/>
      <c r="H34" s="96"/>
      <c r="I34" s="96"/>
      <c r="J34" s="96"/>
      <c r="K34" s="96"/>
      <c r="L34" s="96"/>
      <c r="M34" s="72"/>
      <c r="N34" s="921"/>
      <c r="O34" s="922"/>
      <c r="P34" s="922"/>
      <c r="Q34" s="922"/>
      <c r="R34" s="922"/>
      <c r="S34" s="922"/>
      <c r="T34" s="922"/>
      <c r="U34" s="922"/>
      <c r="V34" s="922"/>
      <c r="W34" s="922"/>
      <c r="X34" s="922"/>
      <c r="Y34" s="922"/>
      <c r="Z34" s="922"/>
      <c r="AA34" s="922"/>
      <c r="AB34" s="922"/>
      <c r="AC34" s="922"/>
      <c r="AD34" s="922"/>
      <c r="AE34" s="923"/>
      <c r="CB34" s="133" t="s">
        <v>352</v>
      </c>
    </row>
    <row r="35" spans="2:80" ht="10.5" customHeight="1" x14ac:dyDescent="0.15">
      <c r="B35" s="92"/>
      <c r="C35" s="858"/>
      <c r="D35" s="858"/>
      <c r="E35" s="87"/>
      <c r="F35" s="85"/>
      <c r="G35" s="67"/>
      <c r="H35" s="67"/>
      <c r="I35" s="67"/>
      <c r="J35" s="67"/>
      <c r="K35" s="67"/>
      <c r="L35" s="67"/>
      <c r="M35" s="65"/>
      <c r="N35" s="915"/>
      <c r="O35" s="916"/>
      <c r="P35" s="916"/>
      <c r="Q35" s="916"/>
      <c r="R35" s="916"/>
      <c r="S35" s="916"/>
      <c r="T35" s="916"/>
      <c r="U35" s="916"/>
      <c r="V35" s="916"/>
      <c r="W35" s="916"/>
      <c r="X35" s="916"/>
      <c r="Y35" s="916"/>
      <c r="Z35" s="916"/>
      <c r="AA35" s="916"/>
      <c r="AB35" s="916"/>
      <c r="AC35" s="916"/>
      <c r="AD35" s="916"/>
      <c r="AE35" s="917"/>
      <c r="CB35" s="133" t="s">
        <v>353</v>
      </c>
    </row>
    <row r="36" spans="2:80" ht="13.5" customHeight="1" x14ac:dyDescent="0.15">
      <c r="B36" s="92"/>
      <c r="C36" s="858"/>
      <c r="D36" s="858"/>
      <c r="E36" s="87"/>
      <c r="F36" s="154" t="s">
        <v>429</v>
      </c>
      <c r="G36" s="332"/>
      <c r="H36" s="333"/>
      <c r="I36" s="145" t="s">
        <v>423</v>
      </c>
      <c r="J36" s="333"/>
      <c r="K36" s="145" t="s">
        <v>427</v>
      </c>
      <c r="L36" s="333"/>
      <c r="M36" s="146" t="s">
        <v>421</v>
      </c>
      <c r="N36" s="918"/>
      <c r="O36" s="919"/>
      <c r="P36" s="919"/>
      <c r="Q36" s="919"/>
      <c r="R36" s="919"/>
      <c r="S36" s="919"/>
      <c r="T36" s="919"/>
      <c r="U36" s="919"/>
      <c r="V36" s="919"/>
      <c r="W36" s="919"/>
      <c r="X36" s="919"/>
      <c r="Y36" s="919"/>
      <c r="Z36" s="919"/>
      <c r="AA36" s="919"/>
      <c r="AB36" s="919"/>
      <c r="AC36" s="919"/>
      <c r="AD36" s="919"/>
      <c r="AE36" s="920"/>
      <c r="CB36" s="133" t="s">
        <v>354</v>
      </c>
    </row>
    <row r="37" spans="2:80" ht="13.5" customHeight="1" x14ac:dyDescent="0.15">
      <c r="B37" s="92"/>
      <c r="C37" s="858"/>
      <c r="D37" s="858"/>
      <c r="E37" s="87"/>
      <c r="F37" s="154" t="s">
        <v>428</v>
      </c>
      <c r="G37" s="332"/>
      <c r="H37" s="333"/>
      <c r="I37" s="145" t="s">
        <v>423</v>
      </c>
      <c r="J37" s="333"/>
      <c r="K37" s="145" t="s">
        <v>427</v>
      </c>
      <c r="L37" s="333"/>
      <c r="M37" s="146" t="s">
        <v>421</v>
      </c>
      <c r="N37" s="918"/>
      <c r="O37" s="919"/>
      <c r="P37" s="919"/>
      <c r="Q37" s="919"/>
      <c r="R37" s="919"/>
      <c r="S37" s="919"/>
      <c r="T37" s="919"/>
      <c r="U37" s="919"/>
      <c r="V37" s="919"/>
      <c r="W37" s="919"/>
      <c r="X37" s="919"/>
      <c r="Y37" s="919"/>
      <c r="Z37" s="919"/>
      <c r="AA37" s="919"/>
      <c r="AB37" s="919"/>
      <c r="AC37" s="919"/>
      <c r="AD37" s="919"/>
      <c r="AE37" s="920"/>
      <c r="CB37" s="133" t="s">
        <v>355</v>
      </c>
    </row>
    <row r="38" spans="2:80" ht="10.5" customHeight="1" x14ac:dyDescent="0.15">
      <c r="B38" s="92"/>
      <c r="C38" s="858"/>
      <c r="D38" s="858"/>
      <c r="E38" s="87"/>
      <c r="F38" s="95"/>
      <c r="G38" s="96"/>
      <c r="H38" s="96"/>
      <c r="I38" s="96"/>
      <c r="J38" s="96"/>
      <c r="K38" s="96"/>
      <c r="L38" s="96"/>
      <c r="M38" s="72"/>
      <c r="N38" s="921"/>
      <c r="O38" s="922"/>
      <c r="P38" s="922"/>
      <c r="Q38" s="922"/>
      <c r="R38" s="922"/>
      <c r="S38" s="922"/>
      <c r="T38" s="922"/>
      <c r="U38" s="922"/>
      <c r="V38" s="922"/>
      <c r="W38" s="922"/>
      <c r="X38" s="922"/>
      <c r="Y38" s="922"/>
      <c r="Z38" s="922"/>
      <c r="AA38" s="922"/>
      <c r="AB38" s="922"/>
      <c r="AC38" s="922"/>
      <c r="AD38" s="922"/>
      <c r="AE38" s="923"/>
      <c r="CB38" s="133" t="s">
        <v>356</v>
      </c>
    </row>
    <row r="39" spans="2:80" ht="10.5" customHeight="1" x14ac:dyDescent="0.15">
      <c r="B39" s="92"/>
      <c r="C39" s="858"/>
      <c r="D39" s="858"/>
      <c r="E39" s="87"/>
      <c r="F39" s="85"/>
      <c r="G39" s="67"/>
      <c r="H39" s="67"/>
      <c r="I39" s="67"/>
      <c r="J39" s="67"/>
      <c r="K39" s="67"/>
      <c r="L39" s="67"/>
      <c r="M39" s="65"/>
      <c r="N39" s="915"/>
      <c r="O39" s="916"/>
      <c r="P39" s="916"/>
      <c r="Q39" s="916"/>
      <c r="R39" s="916"/>
      <c r="S39" s="916"/>
      <c r="T39" s="916"/>
      <c r="U39" s="916"/>
      <c r="V39" s="916"/>
      <c r="W39" s="916"/>
      <c r="X39" s="916"/>
      <c r="Y39" s="916"/>
      <c r="Z39" s="916"/>
      <c r="AA39" s="916"/>
      <c r="AB39" s="916"/>
      <c r="AC39" s="916"/>
      <c r="AD39" s="916"/>
      <c r="AE39" s="917"/>
      <c r="CB39" s="133" t="s">
        <v>357</v>
      </c>
    </row>
    <row r="40" spans="2:80" ht="13.5" customHeight="1" x14ac:dyDescent="0.15">
      <c r="B40" s="92"/>
      <c r="C40" s="858"/>
      <c r="D40" s="858"/>
      <c r="E40" s="87"/>
      <c r="F40" s="154" t="s">
        <v>429</v>
      </c>
      <c r="G40" s="332"/>
      <c r="H40" s="333"/>
      <c r="I40" s="145" t="s">
        <v>423</v>
      </c>
      <c r="J40" s="333"/>
      <c r="K40" s="145" t="s">
        <v>427</v>
      </c>
      <c r="L40" s="333"/>
      <c r="M40" s="146" t="s">
        <v>421</v>
      </c>
      <c r="N40" s="918"/>
      <c r="O40" s="919"/>
      <c r="P40" s="919"/>
      <c r="Q40" s="919"/>
      <c r="R40" s="919"/>
      <c r="S40" s="919"/>
      <c r="T40" s="919"/>
      <c r="U40" s="919"/>
      <c r="V40" s="919"/>
      <c r="W40" s="919"/>
      <c r="X40" s="919"/>
      <c r="Y40" s="919"/>
      <c r="Z40" s="919"/>
      <c r="AA40" s="919"/>
      <c r="AB40" s="919"/>
      <c r="AC40" s="919"/>
      <c r="AD40" s="919"/>
      <c r="AE40" s="920"/>
      <c r="CB40" s="133" t="s">
        <v>358</v>
      </c>
    </row>
    <row r="41" spans="2:80" ht="13.5" customHeight="1" x14ac:dyDescent="0.15">
      <c r="B41" s="92"/>
      <c r="C41" s="858"/>
      <c r="D41" s="858"/>
      <c r="E41" s="87"/>
      <c r="F41" s="154" t="s">
        <v>428</v>
      </c>
      <c r="G41" s="332"/>
      <c r="H41" s="333"/>
      <c r="I41" s="145" t="s">
        <v>423</v>
      </c>
      <c r="J41" s="333"/>
      <c r="K41" s="145" t="s">
        <v>427</v>
      </c>
      <c r="L41" s="333"/>
      <c r="M41" s="146" t="s">
        <v>421</v>
      </c>
      <c r="N41" s="918"/>
      <c r="O41" s="919"/>
      <c r="P41" s="919"/>
      <c r="Q41" s="919"/>
      <c r="R41" s="919"/>
      <c r="S41" s="919"/>
      <c r="T41" s="919"/>
      <c r="U41" s="919"/>
      <c r="V41" s="919"/>
      <c r="W41" s="919"/>
      <c r="X41" s="919"/>
      <c r="Y41" s="919"/>
      <c r="Z41" s="919"/>
      <c r="AA41" s="919"/>
      <c r="AB41" s="919"/>
      <c r="AC41" s="919"/>
      <c r="AD41" s="919"/>
      <c r="AE41" s="920"/>
      <c r="CB41" s="133" t="s">
        <v>359</v>
      </c>
    </row>
    <row r="42" spans="2:80" ht="10.5" customHeight="1" x14ac:dyDescent="0.15">
      <c r="B42" s="92"/>
      <c r="C42" s="858"/>
      <c r="D42" s="858"/>
      <c r="E42" s="87"/>
      <c r="F42" s="95"/>
      <c r="G42" s="96"/>
      <c r="H42" s="96"/>
      <c r="I42" s="96"/>
      <c r="J42" s="96"/>
      <c r="K42" s="96"/>
      <c r="L42" s="96"/>
      <c r="M42" s="72"/>
      <c r="N42" s="921"/>
      <c r="O42" s="922"/>
      <c r="P42" s="922"/>
      <c r="Q42" s="922"/>
      <c r="R42" s="922"/>
      <c r="S42" s="922"/>
      <c r="T42" s="922"/>
      <c r="U42" s="922"/>
      <c r="V42" s="922"/>
      <c r="W42" s="922"/>
      <c r="X42" s="922"/>
      <c r="Y42" s="922"/>
      <c r="Z42" s="922"/>
      <c r="AA42" s="922"/>
      <c r="AB42" s="922"/>
      <c r="AC42" s="922"/>
      <c r="AD42" s="922"/>
      <c r="AE42" s="923"/>
      <c r="CB42" s="133" t="s">
        <v>360</v>
      </c>
    </row>
    <row r="43" spans="2:80" ht="10.5" customHeight="1" x14ac:dyDescent="0.15">
      <c r="B43" s="92"/>
      <c r="C43" s="858"/>
      <c r="D43" s="858"/>
      <c r="E43" s="87"/>
      <c r="F43" s="85"/>
      <c r="G43" s="67"/>
      <c r="H43" s="67"/>
      <c r="I43" s="67"/>
      <c r="J43" s="67"/>
      <c r="K43" s="67"/>
      <c r="L43" s="67"/>
      <c r="M43" s="65"/>
      <c r="N43" s="915"/>
      <c r="O43" s="916"/>
      <c r="P43" s="916"/>
      <c r="Q43" s="916"/>
      <c r="R43" s="916"/>
      <c r="S43" s="916"/>
      <c r="T43" s="916"/>
      <c r="U43" s="916"/>
      <c r="V43" s="916"/>
      <c r="W43" s="916"/>
      <c r="X43" s="916"/>
      <c r="Y43" s="916"/>
      <c r="Z43" s="916"/>
      <c r="AA43" s="916"/>
      <c r="AB43" s="916"/>
      <c r="AC43" s="916"/>
      <c r="AD43" s="916"/>
      <c r="AE43" s="917"/>
      <c r="CB43" s="133" t="s">
        <v>361</v>
      </c>
    </row>
    <row r="44" spans="2:80" ht="13.5" customHeight="1" x14ac:dyDescent="0.15">
      <c r="B44" s="92"/>
      <c r="C44" s="858"/>
      <c r="D44" s="858"/>
      <c r="E44" s="87"/>
      <c r="F44" s="154" t="s">
        <v>429</v>
      </c>
      <c r="G44" s="332"/>
      <c r="H44" s="333"/>
      <c r="I44" s="145" t="s">
        <v>423</v>
      </c>
      <c r="J44" s="333"/>
      <c r="K44" s="145" t="s">
        <v>427</v>
      </c>
      <c r="L44" s="333"/>
      <c r="M44" s="146" t="s">
        <v>421</v>
      </c>
      <c r="N44" s="918"/>
      <c r="O44" s="919"/>
      <c r="P44" s="919"/>
      <c r="Q44" s="919"/>
      <c r="R44" s="919"/>
      <c r="S44" s="919"/>
      <c r="T44" s="919"/>
      <c r="U44" s="919"/>
      <c r="V44" s="919"/>
      <c r="W44" s="919"/>
      <c r="X44" s="919"/>
      <c r="Y44" s="919"/>
      <c r="Z44" s="919"/>
      <c r="AA44" s="919"/>
      <c r="AB44" s="919"/>
      <c r="AC44" s="919"/>
      <c r="AD44" s="919"/>
      <c r="AE44" s="920"/>
      <c r="CB44" s="133" t="s">
        <v>362</v>
      </c>
    </row>
    <row r="45" spans="2:80" ht="13.5" customHeight="1" x14ac:dyDescent="0.15">
      <c r="B45" s="92"/>
      <c r="C45" s="858"/>
      <c r="D45" s="858"/>
      <c r="E45" s="87"/>
      <c r="F45" s="154" t="s">
        <v>428</v>
      </c>
      <c r="G45" s="332"/>
      <c r="H45" s="333"/>
      <c r="I45" s="145" t="s">
        <v>423</v>
      </c>
      <c r="J45" s="333"/>
      <c r="K45" s="145" t="s">
        <v>427</v>
      </c>
      <c r="L45" s="333"/>
      <c r="M45" s="146" t="s">
        <v>421</v>
      </c>
      <c r="N45" s="918"/>
      <c r="O45" s="919"/>
      <c r="P45" s="919"/>
      <c r="Q45" s="919"/>
      <c r="R45" s="919"/>
      <c r="S45" s="919"/>
      <c r="T45" s="919"/>
      <c r="U45" s="919"/>
      <c r="V45" s="919"/>
      <c r="W45" s="919"/>
      <c r="X45" s="919"/>
      <c r="Y45" s="919"/>
      <c r="Z45" s="919"/>
      <c r="AA45" s="919"/>
      <c r="AB45" s="919"/>
      <c r="AC45" s="919"/>
      <c r="AD45" s="919"/>
      <c r="AE45" s="920"/>
      <c r="CB45" s="28" t="s">
        <v>426</v>
      </c>
    </row>
    <row r="46" spans="2:80" ht="10.5" customHeight="1" x14ac:dyDescent="0.15">
      <c r="B46" s="92"/>
      <c r="C46" s="858"/>
      <c r="D46" s="858"/>
      <c r="E46" s="87"/>
      <c r="F46" s="95"/>
      <c r="G46" s="96"/>
      <c r="H46" s="96"/>
      <c r="I46" s="96"/>
      <c r="J46" s="96"/>
      <c r="K46" s="96"/>
      <c r="L46" s="96"/>
      <c r="M46" s="72"/>
      <c r="N46" s="921"/>
      <c r="O46" s="922"/>
      <c r="P46" s="922"/>
      <c r="Q46" s="922"/>
      <c r="R46" s="922"/>
      <c r="S46" s="922"/>
      <c r="T46" s="922"/>
      <c r="U46" s="922"/>
      <c r="V46" s="922"/>
      <c r="W46" s="922"/>
      <c r="X46" s="922"/>
      <c r="Y46" s="922"/>
      <c r="Z46" s="922"/>
      <c r="AA46" s="922"/>
      <c r="AB46" s="922"/>
      <c r="AC46" s="922"/>
      <c r="AD46" s="922"/>
      <c r="AE46" s="923"/>
    </row>
    <row r="47" spans="2:80" ht="10.5" customHeight="1" x14ac:dyDescent="0.15">
      <c r="B47" s="92"/>
      <c r="C47" s="858"/>
      <c r="D47" s="858"/>
      <c r="E47" s="87"/>
      <c r="F47" s="85"/>
      <c r="G47" s="67"/>
      <c r="H47" s="67"/>
      <c r="I47" s="67"/>
      <c r="J47" s="67"/>
      <c r="K47" s="67"/>
      <c r="L47" s="67"/>
      <c r="M47" s="65"/>
      <c r="N47" s="915"/>
      <c r="O47" s="916"/>
      <c r="P47" s="916"/>
      <c r="Q47" s="916"/>
      <c r="R47" s="916"/>
      <c r="S47" s="916"/>
      <c r="T47" s="916"/>
      <c r="U47" s="916"/>
      <c r="V47" s="916"/>
      <c r="W47" s="916"/>
      <c r="X47" s="916"/>
      <c r="Y47" s="916"/>
      <c r="Z47" s="916"/>
      <c r="AA47" s="916"/>
      <c r="AB47" s="916"/>
      <c r="AC47" s="916"/>
      <c r="AD47" s="916"/>
      <c r="AE47" s="917"/>
    </row>
    <row r="48" spans="2:80" ht="13.5" customHeight="1" x14ac:dyDescent="0.15">
      <c r="B48" s="92"/>
      <c r="C48" s="858"/>
      <c r="D48" s="858"/>
      <c r="E48" s="87"/>
      <c r="F48" s="154" t="s">
        <v>429</v>
      </c>
      <c r="G48" s="332"/>
      <c r="H48" s="333"/>
      <c r="I48" s="145" t="s">
        <v>423</v>
      </c>
      <c r="J48" s="333"/>
      <c r="K48" s="145" t="s">
        <v>427</v>
      </c>
      <c r="L48" s="333"/>
      <c r="M48" s="146" t="s">
        <v>421</v>
      </c>
      <c r="N48" s="918"/>
      <c r="O48" s="919"/>
      <c r="P48" s="919"/>
      <c r="Q48" s="919"/>
      <c r="R48" s="919"/>
      <c r="S48" s="919"/>
      <c r="T48" s="919"/>
      <c r="U48" s="919"/>
      <c r="V48" s="919"/>
      <c r="W48" s="919"/>
      <c r="X48" s="919"/>
      <c r="Y48" s="919"/>
      <c r="Z48" s="919"/>
      <c r="AA48" s="919"/>
      <c r="AB48" s="919"/>
      <c r="AC48" s="919"/>
      <c r="AD48" s="919"/>
      <c r="AE48" s="920"/>
    </row>
    <row r="49" spans="2:32" ht="13.5" customHeight="1" x14ac:dyDescent="0.15">
      <c r="B49" s="92"/>
      <c r="C49" s="858"/>
      <c r="D49" s="858"/>
      <c r="E49" s="87"/>
      <c r="F49" s="154" t="s">
        <v>428</v>
      </c>
      <c r="G49" s="332"/>
      <c r="H49" s="333"/>
      <c r="I49" s="145" t="s">
        <v>423</v>
      </c>
      <c r="J49" s="333"/>
      <c r="K49" s="145" t="s">
        <v>427</v>
      </c>
      <c r="L49" s="333"/>
      <c r="M49" s="146" t="s">
        <v>421</v>
      </c>
      <c r="N49" s="918"/>
      <c r="O49" s="919"/>
      <c r="P49" s="919"/>
      <c r="Q49" s="919"/>
      <c r="R49" s="919"/>
      <c r="S49" s="919"/>
      <c r="T49" s="919"/>
      <c r="U49" s="919"/>
      <c r="V49" s="919"/>
      <c r="W49" s="919"/>
      <c r="X49" s="919"/>
      <c r="Y49" s="919"/>
      <c r="Z49" s="919"/>
      <c r="AA49" s="919"/>
      <c r="AB49" s="919"/>
      <c r="AC49" s="919"/>
      <c r="AD49" s="919"/>
      <c r="AE49" s="920"/>
    </row>
    <row r="50" spans="2:32" ht="10.5" customHeight="1" x14ac:dyDescent="0.15">
      <c r="B50" s="95"/>
      <c r="C50" s="96"/>
      <c r="D50" s="96"/>
      <c r="E50" s="72"/>
      <c r="F50" s="95"/>
      <c r="G50" s="96"/>
      <c r="H50" s="96"/>
      <c r="I50" s="96"/>
      <c r="J50" s="96"/>
      <c r="K50" s="96"/>
      <c r="L50" s="96"/>
      <c r="M50" s="72"/>
      <c r="N50" s="921"/>
      <c r="O50" s="922"/>
      <c r="P50" s="922"/>
      <c r="Q50" s="922"/>
      <c r="R50" s="922"/>
      <c r="S50" s="922"/>
      <c r="T50" s="922"/>
      <c r="U50" s="922"/>
      <c r="V50" s="922"/>
      <c r="W50" s="922"/>
      <c r="X50" s="922"/>
      <c r="Y50" s="922"/>
      <c r="Z50" s="922"/>
      <c r="AA50" s="922"/>
      <c r="AB50" s="922"/>
      <c r="AC50" s="922"/>
      <c r="AD50" s="922"/>
      <c r="AE50" s="923"/>
    </row>
    <row r="51" spans="2:32" x14ac:dyDescent="0.15">
      <c r="B51" s="28" t="s">
        <v>147</v>
      </c>
    </row>
    <row r="53" spans="2:32" x14ac:dyDescent="0.15">
      <c r="B53" s="28" t="s">
        <v>92</v>
      </c>
      <c r="E53" s="332"/>
      <c r="F53" s="334"/>
      <c r="G53" s="167" t="s">
        <v>423</v>
      </c>
      <c r="H53" s="334"/>
      <c r="I53" s="167" t="s">
        <v>427</v>
      </c>
      <c r="J53" s="334"/>
      <c r="K53" s="167" t="s">
        <v>421</v>
      </c>
    </row>
    <row r="54" spans="2:32" x14ac:dyDescent="0.15">
      <c r="N54" s="878" t="s">
        <v>44</v>
      </c>
      <c r="O54" s="878"/>
      <c r="P54" s="878"/>
      <c r="Q54" s="878"/>
      <c r="S54" s="1197">
        <f>F6</f>
        <v>0</v>
      </c>
      <c r="T54" s="1197"/>
      <c r="U54" s="1197"/>
      <c r="V54" s="1197"/>
      <c r="W54" s="1197"/>
      <c r="X54" s="1197"/>
      <c r="Y54" s="1197"/>
      <c r="Z54" s="1197"/>
      <c r="AA54" s="1197"/>
      <c r="AB54" s="1197"/>
      <c r="AC54" s="1197"/>
      <c r="AD54" s="1197"/>
      <c r="AE54" s="1197"/>
    </row>
    <row r="55" spans="2:32" ht="35.1" customHeight="1" x14ac:dyDescent="0.15"/>
    <row r="56" spans="2:32" ht="13.5" customHeight="1" x14ac:dyDescent="0.15">
      <c r="B56" s="34" t="s">
        <v>431</v>
      </c>
      <c r="D56" s="1123" t="s">
        <v>894</v>
      </c>
      <c r="E56" s="1123"/>
      <c r="F56" s="1123"/>
      <c r="G56" s="1123"/>
      <c r="H56" s="1123"/>
      <c r="I56" s="1123"/>
      <c r="J56" s="1123"/>
      <c r="K56" s="1123"/>
      <c r="L56" s="1123"/>
      <c r="M56" s="1123"/>
      <c r="N56" s="1123"/>
      <c r="O56" s="1123"/>
      <c r="P56" s="1123"/>
      <c r="Q56" s="1123"/>
      <c r="R56" s="1123"/>
      <c r="S56" s="1123"/>
      <c r="T56" s="1123"/>
      <c r="U56" s="1123"/>
      <c r="V56" s="1123"/>
      <c r="W56" s="1123"/>
      <c r="X56" s="1123"/>
      <c r="Y56" s="1123"/>
      <c r="Z56" s="1123"/>
      <c r="AA56" s="1123"/>
      <c r="AB56" s="1123"/>
      <c r="AC56" s="1123"/>
      <c r="AD56" s="1123"/>
      <c r="AE56" s="1123"/>
      <c r="AF56" s="1123"/>
    </row>
    <row r="57" spans="2:32" x14ac:dyDescent="0.15">
      <c r="B57" s="34"/>
      <c r="D57" s="1123"/>
      <c r="E57" s="1123"/>
      <c r="F57" s="1123"/>
      <c r="G57" s="1123"/>
      <c r="H57" s="1123"/>
      <c r="I57" s="1123"/>
      <c r="J57" s="1123"/>
      <c r="K57" s="1123"/>
      <c r="L57" s="1123"/>
      <c r="M57" s="1123"/>
      <c r="N57" s="1123"/>
      <c r="O57" s="1123"/>
      <c r="P57" s="1123"/>
      <c r="Q57" s="1123"/>
      <c r="R57" s="1123"/>
      <c r="S57" s="1123"/>
      <c r="T57" s="1123"/>
      <c r="U57" s="1123"/>
      <c r="V57" s="1123"/>
      <c r="W57" s="1123"/>
      <c r="X57" s="1123"/>
      <c r="Y57" s="1123"/>
      <c r="Z57" s="1123"/>
      <c r="AA57" s="1123"/>
      <c r="AB57" s="1123"/>
      <c r="AC57" s="1123"/>
      <c r="AD57" s="1123"/>
      <c r="AE57" s="1123"/>
      <c r="AF57" s="1123"/>
    </row>
    <row r="58" spans="2:32" ht="13.5" customHeight="1" x14ac:dyDescent="0.15">
      <c r="D58" s="1123" t="s">
        <v>433</v>
      </c>
      <c r="E58" s="1123"/>
      <c r="F58" s="1123"/>
      <c r="G58" s="1123"/>
      <c r="H58" s="1123"/>
      <c r="I58" s="1123"/>
      <c r="J58" s="1123"/>
      <c r="K58" s="1123"/>
      <c r="L58" s="1123"/>
      <c r="M58" s="1123"/>
      <c r="N58" s="1123"/>
      <c r="O58" s="1123"/>
      <c r="P58" s="1123"/>
      <c r="Q58" s="1123"/>
      <c r="R58" s="1123"/>
      <c r="S58" s="1123"/>
      <c r="T58" s="1123"/>
      <c r="U58" s="1123"/>
      <c r="V58" s="1123"/>
      <c r="W58" s="1123"/>
      <c r="X58" s="1123"/>
      <c r="Y58" s="1123"/>
      <c r="Z58" s="1123"/>
      <c r="AA58" s="1123"/>
      <c r="AB58" s="1123"/>
      <c r="AC58" s="1123"/>
      <c r="AD58" s="1123"/>
      <c r="AE58" s="1123"/>
      <c r="AF58" s="1123"/>
    </row>
    <row r="59" spans="2:32" ht="13.5" customHeight="1" x14ac:dyDescent="0.15">
      <c r="D59" s="1193" t="s">
        <v>895</v>
      </c>
      <c r="E59" s="1193"/>
      <c r="F59" s="1193"/>
      <c r="G59" s="1193"/>
      <c r="H59" s="1193"/>
      <c r="I59" s="1193"/>
      <c r="J59" s="1193"/>
      <c r="K59" s="1193"/>
      <c r="L59" s="1193"/>
      <c r="M59" s="1193"/>
      <c r="N59" s="1193"/>
      <c r="O59" s="1193"/>
      <c r="P59" s="1193"/>
      <c r="Q59" s="1193"/>
      <c r="R59" s="1193"/>
      <c r="S59" s="1193"/>
      <c r="T59" s="1193"/>
      <c r="U59" s="1193"/>
      <c r="V59" s="1193"/>
      <c r="W59" s="1193"/>
      <c r="X59" s="1193"/>
      <c r="Y59" s="1193"/>
      <c r="Z59" s="1193"/>
      <c r="AA59" s="1193"/>
      <c r="AB59" s="1193"/>
      <c r="AC59" s="1193"/>
      <c r="AD59" s="1193"/>
      <c r="AE59" s="1193"/>
      <c r="AF59" s="1193"/>
    </row>
    <row r="60" spans="2:32" x14ac:dyDescent="0.15">
      <c r="D60" s="1193"/>
      <c r="E60" s="1193"/>
      <c r="F60" s="1193"/>
      <c r="G60" s="1193"/>
      <c r="H60" s="1193"/>
      <c r="I60" s="1193"/>
      <c r="J60" s="1193"/>
      <c r="K60" s="1193"/>
      <c r="L60" s="1193"/>
      <c r="M60" s="1193"/>
      <c r="N60" s="1193"/>
      <c r="O60" s="1193"/>
      <c r="P60" s="1193"/>
      <c r="Q60" s="1193"/>
      <c r="R60" s="1193"/>
      <c r="S60" s="1193"/>
      <c r="T60" s="1193"/>
      <c r="U60" s="1193"/>
      <c r="V60" s="1193"/>
      <c r="W60" s="1193"/>
      <c r="X60" s="1193"/>
      <c r="Y60" s="1193"/>
      <c r="Z60" s="1193"/>
      <c r="AA60" s="1193"/>
      <c r="AB60" s="1193"/>
      <c r="AC60" s="1193"/>
      <c r="AD60" s="1193"/>
      <c r="AE60" s="1193"/>
      <c r="AF60" s="1193"/>
    </row>
  </sheetData>
  <mergeCells count="35">
    <mergeCell ref="AH12:AX17"/>
    <mergeCell ref="AH2:AX5"/>
    <mergeCell ref="N15:AE18"/>
    <mergeCell ref="D58:AF58"/>
    <mergeCell ref="H9:K10"/>
    <mergeCell ref="B2:AE2"/>
    <mergeCell ref="P9:AC10"/>
    <mergeCell ref="U7:X8"/>
    <mergeCell ref="R8:T8"/>
    <mergeCell ref="Y7:Z8"/>
    <mergeCell ref="AA7:AA8"/>
    <mergeCell ref="C10:D49"/>
    <mergeCell ref="AE7:AE8"/>
    <mergeCell ref="AB7:AD8"/>
    <mergeCell ref="F5:T5"/>
    <mergeCell ref="F6:T6"/>
    <mergeCell ref="F7:Q8"/>
    <mergeCell ref="N43:AE46"/>
    <mergeCell ref="N47:AE50"/>
    <mergeCell ref="D59:AF60"/>
    <mergeCell ref="AC1:AE1"/>
    <mergeCell ref="B6:E6"/>
    <mergeCell ref="B7:E8"/>
    <mergeCell ref="B3:AE3"/>
    <mergeCell ref="B5:E5"/>
    <mergeCell ref="N11:AE14"/>
    <mergeCell ref="N39:AE42"/>
    <mergeCell ref="D56:AF57"/>
    <mergeCell ref="N19:AE22"/>
    <mergeCell ref="N23:AE26"/>
    <mergeCell ref="N27:AE30"/>
    <mergeCell ref="N31:AE34"/>
    <mergeCell ref="N35:AE38"/>
    <mergeCell ref="N54:Q54"/>
    <mergeCell ref="S54:AE54"/>
  </mergeCells>
  <phoneticPr fontId="4"/>
  <dataValidations count="4">
    <dataValidation type="list" allowBlank="1" showInputMessage="1" sqref="Y5:Y6" xr:uid="{00000000-0002-0000-1A00-000000000000}">
      <formula1>"　,T,S,H"</formula1>
    </dataValidation>
    <dataValidation type="list" allowBlank="1" showInputMessage="1" showErrorMessage="1" sqref="R8:T8" xr:uid="{00000000-0002-0000-1A00-000001000000}">
      <formula1>"常勤・非常勤,常勤,非常勤"</formula1>
    </dataValidation>
    <dataValidation type="list" allowBlank="1" showInputMessage="1" sqref="Y7:Z8" xr:uid="{00000000-0002-0000-1A00-000002000000}">
      <formula1>$CB$1:$CB$45</formula1>
    </dataValidation>
    <dataValidation type="list" allowBlank="1" showInputMessage="1" showErrorMessage="1" sqref="G12:G13 G16:G17 G20:G21 G24:G25 G28:G29 G32:G33 G36:G37 G40:G41 G44:G45 G48:G49 E53" xr:uid="{00000000-0002-0000-1A00-000003000000}">
      <formula1>"　,S,H,R"</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CB60"/>
  <sheetViews>
    <sheetView showGridLines="0" zoomScale="120" zoomScaleNormal="120" workbookViewId="0"/>
  </sheetViews>
  <sheetFormatPr defaultRowHeight="13.5" x14ac:dyDescent="0.15"/>
  <cols>
    <col min="1" max="79" width="2.875" style="28" customWidth="1"/>
    <col min="80" max="16384" width="9" style="28"/>
  </cols>
  <sheetData>
    <row r="1" spans="1:80" x14ac:dyDescent="0.15">
      <c r="AC1" s="792" t="s">
        <v>720</v>
      </c>
      <c r="AD1" s="792"/>
      <c r="AE1" s="792"/>
      <c r="CB1" s="133" t="s">
        <v>316</v>
      </c>
    </row>
    <row r="2" spans="1:80" ht="17.25" customHeight="1" x14ac:dyDescent="0.15">
      <c r="A2" s="33"/>
      <c r="B2" s="858" t="s">
        <v>898</v>
      </c>
      <c r="C2" s="858"/>
      <c r="D2" s="858"/>
      <c r="E2" s="858"/>
      <c r="F2" s="858"/>
      <c r="G2" s="858"/>
      <c r="H2" s="858"/>
      <c r="I2" s="858"/>
      <c r="J2" s="858"/>
      <c r="K2" s="858"/>
      <c r="L2" s="858"/>
      <c r="M2" s="858"/>
      <c r="N2" s="858"/>
      <c r="O2" s="858"/>
      <c r="P2" s="858"/>
      <c r="Q2" s="858"/>
      <c r="R2" s="858"/>
      <c r="S2" s="858"/>
      <c r="T2" s="858"/>
      <c r="U2" s="858"/>
      <c r="V2" s="858"/>
      <c r="W2" s="858"/>
      <c r="X2" s="858"/>
      <c r="Y2" s="858"/>
      <c r="Z2" s="858"/>
      <c r="AA2" s="858"/>
      <c r="AB2" s="858"/>
      <c r="AC2" s="858"/>
      <c r="AD2" s="858"/>
      <c r="AE2" s="858"/>
      <c r="AH2" s="1214" t="s">
        <v>886</v>
      </c>
      <c r="AI2" s="1214"/>
      <c r="AJ2" s="1214"/>
      <c r="AK2" s="1214"/>
      <c r="AL2" s="1214"/>
      <c r="AM2" s="1214"/>
      <c r="AN2" s="1214"/>
      <c r="AO2" s="1214"/>
      <c r="AP2" s="1214"/>
      <c r="AQ2" s="1214"/>
      <c r="AR2" s="1214"/>
      <c r="AS2" s="1214"/>
      <c r="AT2" s="1214"/>
      <c r="AU2" s="1214"/>
      <c r="AV2" s="1214"/>
      <c r="AW2" s="1214"/>
      <c r="AX2" s="1214"/>
      <c r="CB2" s="133" t="s">
        <v>317</v>
      </c>
    </row>
    <row r="3" spans="1:80" ht="21" customHeight="1" x14ac:dyDescent="0.15">
      <c r="B3" s="886" t="s">
        <v>738</v>
      </c>
      <c r="C3" s="886"/>
      <c r="D3" s="886"/>
      <c r="E3" s="886"/>
      <c r="F3" s="886"/>
      <c r="G3" s="886"/>
      <c r="H3" s="886"/>
      <c r="I3" s="886"/>
      <c r="J3" s="886"/>
      <c r="K3" s="886"/>
      <c r="L3" s="886"/>
      <c r="M3" s="886"/>
      <c r="N3" s="886"/>
      <c r="O3" s="886"/>
      <c r="P3" s="886"/>
      <c r="Q3" s="886"/>
      <c r="R3" s="886"/>
      <c r="S3" s="886"/>
      <c r="T3" s="886"/>
      <c r="U3" s="886"/>
      <c r="V3" s="886"/>
      <c r="W3" s="886"/>
      <c r="X3" s="886"/>
      <c r="Y3" s="886"/>
      <c r="Z3" s="886"/>
      <c r="AA3" s="886"/>
      <c r="AB3" s="886"/>
      <c r="AC3" s="886"/>
      <c r="AD3" s="886"/>
      <c r="AE3" s="886"/>
      <c r="AH3" s="1214"/>
      <c r="AI3" s="1214"/>
      <c r="AJ3" s="1214"/>
      <c r="AK3" s="1214"/>
      <c r="AL3" s="1214"/>
      <c r="AM3" s="1214"/>
      <c r="AN3" s="1214"/>
      <c r="AO3" s="1214"/>
      <c r="AP3" s="1214"/>
      <c r="AQ3" s="1214"/>
      <c r="AR3" s="1214"/>
      <c r="AS3" s="1214"/>
      <c r="AT3" s="1214"/>
      <c r="AU3" s="1214"/>
      <c r="AV3" s="1214"/>
      <c r="AW3" s="1214"/>
      <c r="AX3" s="1214"/>
      <c r="CB3" s="133" t="s">
        <v>319</v>
      </c>
    </row>
    <row r="4" spans="1:80" ht="6" customHeight="1" x14ac:dyDescent="0.15">
      <c r="L4" s="37"/>
      <c r="M4" s="37"/>
      <c r="N4" s="37"/>
      <c r="O4" s="37"/>
      <c r="P4" s="37"/>
      <c r="Q4" s="37"/>
      <c r="R4" s="37"/>
      <c r="S4" s="37"/>
      <c r="AH4" s="1214"/>
      <c r="AI4" s="1214"/>
      <c r="AJ4" s="1214"/>
      <c r="AK4" s="1214"/>
      <c r="AL4" s="1214"/>
      <c r="AM4" s="1214"/>
      <c r="AN4" s="1214"/>
      <c r="AO4" s="1214"/>
      <c r="AP4" s="1214"/>
      <c r="AQ4" s="1214"/>
      <c r="AR4" s="1214"/>
      <c r="AS4" s="1214"/>
      <c r="AT4" s="1214"/>
      <c r="AU4" s="1214"/>
      <c r="AV4" s="1214"/>
      <c r="AW4" s="1214"/>
      <c r="AX4" s="1214"/>
      <c r="CB4" s="133" t="s">
        <v>320</v>
      </c>
    </row>
    <row r="5" spans="1:80" ht="18" customHeight="1" x14ac:dyDescent="0.15">
      <c r="B5" s="1194" t="s">
        <v>149</v>
      </c>
      <c r="C5" s="1195"/>
      <c r="D5" s="1195"/>
      <c r="E5" s="1196"/>
      <c r="F5" s="1215"/>
      <c r="G5" s="1215"/>
      <c r="H5" s="1215"/>
      <c r="I5" s="1215"/>
      <c r="J5" s="1215"/>
      <c r="K5" s="1215"/>
      <c r="L5" s="1215"/>
      <c r="M5" s="1215"/>
      <c r="N5" s="1215"/>
      <c r="O5" s="1215"/>
      <c r="P5" s="1215"/>
      <c r="Q5" s="1215"/>
      <c r="R5" s="1215"/>
      <c r="S5" s="1215"/>
      <c r="T5" s="1215"/>
      <c r="U5" s="1216"/>
      <c r="V5" s="1216"/>
      <c r="W5" s="1216"/>
      <c r="X5" s="1216"/>
      <c r="Y5" s="998"/>
      <c r="Z5" s="998"/>
      <c r="AA5" s="1218"/>
      <c r="AB5" s="1220"/>
      <c r="AC5" s="1218"/>
      <c r="AD5" s="1220"/>
      <c r="AE5" s="1222"/>
      <c r="AH5" s="1214"/>
      <c r="AI5" s="1214"/>
      <c r="AJ5" s="1214"/>
      <c r="AK5" s="1214"/>
      <c r="AL5" s="1214"/>
      <c r="AM5" s="1214"/>
      <c r="AN5" s="1214"/>
      <c r="AO5" s="1214"/>
      <c r="AP5" s="1214"/>
      <c r="AQ5" s="1214"/>
      <c r="AR5" s="1214"/>
      <c r="AS5" s="1214"/>
      <c r="AT5" s="1214"/>
      <c r="AU5" s="1214"/>
      <c r="AV5" s="1214"/>
      <c r="AW5" s="1214"/>
      <c r="AX5" s="1214"/>
      <c r="CB5" s="133" t="s">
        <v>323</v>
      </c>
    </row>
    <row r="6" spans="1:80" ht="18" customHeight="1" x14ac:dyDescent="0.15">
      <c r="B6" s="928" t="s">
        <v>735</v>
      </c>
      <c r="C6" s="929"/>
      <c r="D6" s="929"/>
      <c r="E6" s="931"/>
      <c r="F6" s="876"/>
      <c r="G6" s="876"/>
      <c r="H6" s="876"/>
      <c r="I6" s="876"/>
      <c r="J6" s="876"/>
      <c r="K6" s="876"/>
      <c r="L6" s="876"/>
      <c r="M6" s="876"/>
      <c r="N6" s="876"/>
      <c r="O6" s="876"/>
      <c r="P6" s="876"/>
      <c r="Q6" s="876"/>
      <c r="R6" s="876"/>
      <c r="S6" s="876"/>
      <c r="T6" s="876"/>
      <c r="U6" s="1217"/>
      <c r="V6" s="1217"/>
      <c r="W6" s="1217"/>
      <c r="X6" s="1217"/>
      <c r="Y6" s="1000"/>
      <c r="Z6" s="1000"/>
      <c r="AA6" s="1219"/>
      <c r="AB6" s="1221"/>
      <c r="AC6" s="1219"/>
      <c r="AD6" s="1221"/>
      <c r="AE6" s="1223"/>
      <c r="CB6" s="133" t="s">
        <v>324</v>
      </c>
    </row>
    <row r="7" spans="1:80" ht="18" customHeight="1" x14ac:dyDescent="0.15">
      <c r="B7" s="926" t="s">
        <v>736</v>
      </c>
      <c r="C7" s="927"/>
      <c r="D7" s="927"/>
      <c r="E7" s="930"/>
      <c r="F7" s="873"/>
      <c r="G7" s="873"/>
      <c r="H7" s="873"/>
      <c r="I7" s="873"/>
      <c r="J7" s="873"/>
      <c r="K7" s="873"/>
      <c r="L7" s="873"/>
      <c r="M7" s="873"/>
      <c r="N7" s="873"/>
      <c r="O7" s="873"/>
      <c r="P7" s="873"/>
      <c r="Q7" s="873"/>
      <c r="R7" s="67"/>
      <c r="S7" s="67"/>
      <c r="T7" s="65"/>
      <c r="U7" s="1198" t="s">
        <v>734</v>
      </c>
      <c r="V7" s="1199"/>
      <c r="W7" s="1199"/>
      <c r="X7" s="1200"/>
      <c r="Y7" s="1224" t="s">
        <v>315</v>
      </c>
      <c r="Z7" s="1225"/>
      <c r="AA7" s="927" t="s">
        <v>424</v>
      </c>
      <c r="AB7" s="893"/>
      <c r="AC7" s="893"/>
      <c r="AD7" s="893"/>
      <c r="AE7" s="930" t="s">
        <v>425</v>
      </c>
      <c r="CB7" s="133" t="s">
        <v>325</v>
      </c>
    </row>
    <row r="8" spans="1:80" ht="18" customHeight="1" x14ac:dyDescent="0.15">
      <c r="B8" s="928"/>
      <c r="C8" s="929"/>
      <c r="D8" s="929"/>
      <c r="E8" s="931"/>
      <c r="F8" s="876"/>
      <c r="G8" s="876"/>
      <c r="H8" s="876"/>
      <c r="I8" s="876"/>
      <c r="J8" s="876"/>
      <c r="K8" s="876"/>
      <c r="L8" s="876"/>
      <c r="M8" s="876"/>
      <c r="N8" s="876"/>
      <c r="O8" s="876"/>
      <c r="P8" s="876"/>
      <c r="Q8" s="876"/>
      <c r="R8" s="1204" t="s">
        <v>757</v>
      </c>
      <c r="S8" s="1204"/>
      <c r="T8" s="1205"/>
      <c r="U8" s="1201"/>
      <c r="V8" s="1202"/>
      <c r="W8" s="1202"/>
      <c r="X8" s="1203"/>
      <c r="Y8" s="1226"/>
      <c r="Z8" s="1227"/>
      <c r="AA8" s="929"/>
      <c r="AB8" s="897"/>
      <c r="AC8" s="897"/>
      <c r="AD8" s="897"/>
      <c r="AE8" s="931"/>
      <c r="CB8" s="133" t="s">
        <v>326</v>
      </c>
    </row>
    <row r="9" spans="1:80" x14ac:dyDescent="0.15">
      <c r="B9" s="85"/>
      <c r="C9" s="67"/>
      <c r="D9" s="67"/>
      <c r="E9" s="65"/>
      <c r="F9" s="85"/>
      <c r="G9" s="67"/>
      <c r="H9" s="927" t="s">
        <v>430</v>
      </c>
      <c r="I9" s="927"/>
      <c r="J9" s="927"/>
      <c r="K9" s="927"/>
      <c r="L9" s="67"/>
      <c r="M9" s="65"/>
      <c r="N9" s="85"/>
      <c r="O9" s="67"/>
      <c r="P9" s="870" t="s">
        <v>751</v>
      </c>
      <c r="Q9" s="870"/>
      <c r="R9" s="870"/>
      <c r="S9" s="870"/>
      <c r="T9" s="870"/>
      <c r="U9" s="870"/>
      <c r="V9" s="870"/>
      <c r="W9" s="870"/>
      <c r="X9" s="870"/>
      <c r="Y9" s="870"/>
      <c r="Z9" s="870"/>
      <c r="AA9" s="870"/>
      <c r="AB9" s="870"/>
      <c r="AC9" s="870"/>
      <c r="AD9" s="67"/>
      <c r="AE9" s="65"/>
      <c r="CB9" s="133" t="s">
        <v>327</v>
      </c>
    </row>
    <row r="10" spans="1:80" x14ac:dyDescent="0.15">
      <c r="B10" s="92"/>
      <c r="C10" s="858" t="s">
        <v>148</v>
      </c>
      <c r="D10" s="858"/>
      <c r="E10" s="87"/>
      <c r="F10" s="95"/>
      <c r="G10" s="96"/>
      <c r="H10" s="929"/>
      <c r="I10" s="929"/>
      <c r="J10" s="929"/>
      <c r="K10" s="929"/>
      <c r="M10" s="87"/>
      <c r="N10" s="92"/>
      <c r="P10" s="878"/>
      <c r="Q10" s="878"/>
      <c r="R10" s="878"/>
      <c r="S10" s="878"/>
      <c r="T10" s="878"/>
      <c r="U10" s="878"/>
      <c r="V10" s="878"/>
      <c r="W10" s="878"/>
      <c r="X10" s="878"/>
      <c r="Y10" s="878"/>
      <c r="Z10" s="878"/>
      <c r="AA10" s="878"/>
      <c r="AB10" s="878"/>
      <c r="AC10" s="878"/>
      <c r="AE10" s="87"/>
      <c r="CB10" s="133" t="s">
        <v>328</v>
      </c>
    </row>
    <row r="11" spans="1:80" ht="10.5" customHeight="1" x14ac:dyDescent="0.15">
      <c r="B11" s="92"/>
      <c r="C11" s="858"/>
      <c r="D11" s="858"/>
      <c r="E11" s="87"/>
      <c r="F11" s="85"/>
      <c r="G11" s="67"/>
      <c r="H11" s="67"/>
      <c r="I11" s="67"/>
      <c r="J11" s="67"/>
      <c r="K11" s="67"/>
      <c r="L11" s="67"/>
      <c r="M11" s="65"/>
      <c r="N11" s="915"/>
      <c r="O11" s="916"/>
      <c r="P11" s="916"/>
      <c r="Q11" s="916"/>
      <c r="R11" s="916"/>
      <c r="S11" s="916"/>
      <c r="T11" s="916"/>
      <c r="U11" s="916"/>
      <c r="V11" s="916"/>
      <c r="W11" s="916"/>
      <c r="X11" s="916"/>
      <c r="Y11" s="916"/>
      <c r="Z11" s="916"/>
      <c r="AA11" s="916"/>
      <c r="AB11" s="916"/>
      <c r="AC11" s="916"/>
      <c r="AD11" s="916"/>
      <c r="AE11" s="917"/>
      <c r="CB11" s="133" t="s">
        <v>329</v>
      </c>
    </row>
    <row r="12" spans="1:80" x14ac:dyDescent="0.15">
      <c r="B12" s="92"/>
      <c r="C12" s="858"/>
      <c r="D12" s="858"/>
      <c r="E12" s="87"/>
      <c r="F12" s="154" t="s">
        <v>429</v>
      </c>
      <c r="G12" s="332"/>
      <c r="H12" s="333"/>
      <c r="I12" s="145" t="s">
        <v>26</v>
      </c>
      <c r="J12" s="333"/>
      <c r="K12" s="145" t="s">
        <v>178</v>
      </c>
      <c r="L12" s="333"/>
      <c r="M12" s="146" t="s">
        <v>67</v>
      </c>
      <c r="N12" s="918"/>
      <c r="O12" s="919"/>
      <c r="P12" s="919"/>
      <c r="Q12" s="919"/>
      <c r="R12" s="919"/>
      <c r="S12" s="919"/>
      <c r="T12" s="919"/>
      <c r="U12" s="919"/>
      <c r="V12" s="919"/>
      <c r="W12" s="919"/>
      <c r="X12" s="919"/>
      <c r="Y12" s="919"/>
      <c r="Z12" s="919"/>
      <c r="AA12" s="919"/>
      <c r="AB12" s="919"/>
      <c r="AC12" s="919"/>
      <c r="AD12" s="919"/>
      <c r="AE12" s="920"/>
      <c r="CB12" s="133" t="s">
        <v>330</v>
      </c>
    </row>
    <row r="13" spans="1:80" x14ac:dyDescent="0.15">
      <c r="B13" s="92"/>
      <c r="C13" s="858"/>
      <c r="D13" s="858"/>
      <c r="E13" s="87"/>
      <c r="F13" s="154" t="s">
        <v>428</v>
      </c>
      <c r="G13" s="332"/>
      <c r="H13" s="333"/>
      <c r="I13" s="145" t="s">
        <v>26</v>
      </c>
      <c r="J13" s="333"/>
      <c r="K13" s="145" t="s">
        <v>178</v>
      </c>
      <c r="L13" s="333"/>
      <c r="M13" s="146" t="s">
        <v>67</v>
      </c>
      <c r="N13" s="918"/>
      <c r="O13" s="919"/>
      <c r="P13" s="919"/>
      <c r="Q13" s="919"/>
      <c r="R13" s="919"/>
      <c r="S13" s="919"/>
      <c r="T13" s="919"/>
      <c r="U13" s="919"/>
      <c r="V13" s="919"/>
      <c r="W13" s="919"/>
      <c r="X13" s="919"/>
      <c r="Y13" s="919"/>
      <c r="Z13" s="919"/>
      <c r="AA13" s="919"/>
      <c r="AB13" s="919"/>
      <c r="AC13" s="919"/>
      <c r="AD13" s="919"/>
      <c r="AE13" s="920"/>
      <c r="CB13" s="133" t="s">
        <v>331</v>
      </c>
    </row>
    <row r="14" spans="1:80" ht="10.5" customHeight="1" x14ac:dyDescent="0.15">
      <c r="B14" s="92"/>
      <c r="C14" s="858"/>
      <c r="D14" s="858"/>
      <c r="E14" s="87"/>
      <c r="F14" s="95"/>
      <c r="G14" s="96"/>
      <c r="H14" s="96"/>
      <c r="I14" s="96"/>
      <c r="J14" s="96"/>
      <c r="K14" s="96"/>
      <c r="L14" s="96"/>
      <c r="M14" s="72"/>
      <c r="N14" s="921"/>
      <c r="O14" s="922"/>
      <c r="P14" s="922"/>
      <c r="Q14" s="922"/>
      <c r="R14" s="922"/>
      <c r="S14" s="922"/>
      <c r="T14" s="922"/>
      <c r="U14" s="922"/>
      <c r="V14" s="922"/>
      <c r="W14" s="922"/>
      <c r="X14" s="922"/>
      <c r="Y14" s="922"/>
      <c r="Z14" s="922"/>
      <c r="AA14" s="922"/>
      <c r="AB14" s="922"/>
      <c r="AC14" s="922"/>
      <c r="AD14" s="922"/>
      <c r="AE14" s="923"/>
      <c r="CB14" s="133" t="s">
        <v>332</v>
      </c>
    </row>
    <row r="15" spans="1:80" ht="10.5" customHeight="1" x14ac:dyDescent="0.15">
      <c r="B15" s="92"/>
      <c r="C15" s="858"/>
      <c r="D15" s="858"/>
      <c r="E15" s="87"/>
      <c r="F15" s="85"/>
      <c r="G15" s="67"/>
      <c r="H15" s="67"/>
      <c r="I15" s="67"/>
      <c r="J15" s="67"/>
      <c r="K15" s="67"/>
      <c r="L15" s="67"/>
      <c r="M15" s="65"/>
      <c r="N15" s="915"/>
      <c r="O15" s="916"/>
      <c r="P15" s="916"/>
      <c r="Q15" s="916"/>
      <c r="R15" s="916"/>
      <c r="S15" s="916"/>
      <c r="T15" s="916"/>
      <c r="U15" s="916"/>
      <c r="V15" s="916"/>
      <c r="W15" s="916"/>
      <c r="X15" s="916"/>
      <c r="Y15" s="916"/>
      <c r="Z15" s="916"/>
      <c r="AA15" s="916"/>
      <c r="AB15" s="916"/>
      <c r="AC15" s="916"/>
      <c r="AD15" s="916"/>
      <c r="AE15" s="917"/>
      <c r="AH15" s="1214"/>
      <c r="AI15" s="1214"/>
      <c r="AJ15" s="1214"/>
      <c r="AK15" s="1214"/>
      <c r="AL15" s="1214"/>
      <c r="AM15" s="1214"/>
      <c r="AN15" s="1214"/>
      <c r="AO15" s="1214"/>
      <c r="AP15" s="1214"/>
      <c r="AQ15" s="1214"/>
      <c r="AR15" s="1214"/>
      <c r="AS15" s="1214"/>
      <c r="AT15" s="1214"/>
      <c r="AU15" s="1214"/>
      <c r="AV15" s="1214"/>
      <c r="AW15" s="1214"/>
      <c r="AX15" s="1214"/>
      <c r="CB15" s="133" t="s">
        <v>333</v>
      </c>
    </row>
    <row r="16" spans="1:80" ht="13.5" customHeight="1" x14ac:dyDescent="0.15">
      <c r="B16" s="92"/>
      <c r="C16" s="858"/>
      <c r="D16" s="858"/>
      <c r="E16" s="87"/>
      <c r="F16" s="154" t="s">
        <v>429</v>
      </c>
      <c r="G16" s="332"/>
      <c r="H16" s="333"/>
      <c r="I16" s="145" t="s">
        <v>26</v>
      </c>
      <c r="J16" s="333"/>
      <c r="K16" s="145" t="s">
        <v>178</v>
      </c>
      <c r="L16" s="333"/>
      <c r="M16" s="146" t="s">
        <v>67</v>
      </c>
      <c r="N16" s="918"/>
      <c r="O16" s="919"/>
      <c r="P16" s="919"/>
      <c r="Q16" s="919"/>
      <c r="R16" s="919"/>
      <c r="S16" s="919"/>
      <c r="T16" s="919"/>
      <c r="U16" s="919"/>
      <c r="V16" s="919"/>
      <c r="W16" s="919"/>
      <c r="X16" s="919"/>
      <c r="Y16" s="919"/>
      <c r="Z16" s="919"/>
      <c r="AA16" s="919"/>
      <c r="AB16" s="919"/>
      <c r="AC16" s="919"/>
      <c r="AD16" s="919"/>
      <c r="AE16" s="920"/>
      <c r="AH16" s="1214"/>
      <c r="AI16" s="1214"/>
      <c r="AJ16" s="1214"/>
      <c r="AK16" s="1214"/>
      <c r="AL16" s="1214"/>
      <c r="AM16" s="1214"/>
      <c r="AN16" s="1214"/>
      <c r="AO16" s="1214"/>
      <c r="AP16" s="1214"/>
      <c r="AQ16" s="1214"/>
      <c r="AR16" s="1214"/>
      <c r="AS16" s="1214"/>
      <c r="AT16" s="1214"/>
      <c r="AU16" s="1214"/>
      <c r="AV16" s="1214"/>
      <c r="AW16" s="1214"/>
      <c r="AX16" s="1214"/>
      <c r="CB16" s="133" t="s">
        <v>334</v>
      </c>
    </row>
    <row r="17" spans="2:80" ht="13.5" customHeight="1" x14ac:dyDescent="0.15">
      <c r="B17" s="92"/>
      <c r="C17" s="858"/>
      <c r="D17" s="858"/>
      <c r="E17" s="87"/>
      <c r="F17" s="154" t="s">
        <v>428</v>
      </c>
      <c r="G17" s="332"/>
      <c r="H17" s="333"/>
      <c r="I17" s="145" t="s">
        <v>26</v>
      </c>
      <c r="J17" s="333"/>
      <c r="K17" s="145" t="s">
        <v>178</v>
      </c>
      <c r="L17" s="333"/>
      <c r="M17" s="146" t="s">
        <v>67</v>
      </c>
      <c r="N17" s="918"/>
      <c r="O17" s="919"/>
      <c r="P17" s="919"/>
      <c r="Q17" s="919"/>
      <c r="R17" s="919"/>
      <c r="S17" s="919"/>
      <c r="T17" s="919"/>
      <c r="U17" s="919"/>
      <c r="V17" s="919"/>
      <c r="W17" s="919"/>
      <c r="X17" s="919"/>
      <c r="Y17" s="919"/>
      <c r="Z17" s="919"/>
      <c r="AA17" s="919"/>
      <c r="AB17" s="919"/>
      <c r="AC17" s="919"/>
      <c r="AD17" s="919"/>
      <c r="AE17" s="920"/>
      <c r="AH17" s="1214"/>
      <c r="AI17" s="1214"/>
      <c r="AJ17" s="1214"/>
      <c r="AK17" s="1214"/>
      <c r="AL17" s="1214"/>
      <c r="AM17" s="1214"/>
      <c r="AN17" s="1214"/>
      <c r="AO17" s="1214"/>
      <c r="AP17" s="1214"/>
      <c r="AQ17" s="1214"/>
      <c r="AR17" s="1214"/>
      <c r="AS17" s="1214"/>
      <c r="AT17" s="1214"/>
      <c r="AU17" s="1214"/>
      <c r="AV17" s="1214"/>
      <c r="AW17" s="1214"/>
      <c r="AX17" s="1214"/>
      <c r="CB17" s="133" t="s">
        <v>335</v>
      </c>
    </row>
    <row r="18" spans="2:80" ht="10.5" customHeight="1" x14ac:dyDescent="0.15">
      <c r="B18" s="92"/>
      <c r="C18" s="858"/>
      <c r="D18" s="858"/>
      <c r="E18" s="87"/>
      <c r="F18" s="95"/>
      <c r="G18" s="96"/>
      <c r="H18" s="96"/>
      <c r="I18" s="96"/>
      <c r="J18" s="96"/>
      <c r="K18" s="96"/>
      <c r="L18" s="96"/>
      <c r="M18" s="72"/>
      <c r="N18" s="921"/>
      <c r="O18" s="922"/>
      <c r="P18" s="922"/>
      <c r="Q18" s="922"/>
      <c r="R18" s="922"/>
      <c r="S18" s="922"/>
      <c r="T18" s="922"/>
      <c r="U18" s="922"/>
      <c r="V18" s="922"/>
      <c r="W18" s="922"/>
      <c r="X18" s="922"/>
      <c r="Y18" s="922"/>
      <c r="Z18" s="922"/>
      <c r="AA18" s="922"/>
      <c r="AB18" s="922"/>
      <c r="AC18" s="922"/>
      <c r="AD18" s="922"/>
      <c r="AE18" s="923"/>
      <c r="AH18" s="1214"/>
      <c r="AI18" s="1214"/>
      <c r="AJ18" s="1214"/>
      <c r="AK18" s="1214"/>
      <c r="AL18" s="1214"/>
      <c r="AM18" s="1214"/>
      <c r="AN18" s="1214"/>
      <c r="AO18" s="1214"/>
      <c r="AP18" s="1214"/>
      <c r="AQ18" s="1214"/>
      <c r="AR18" s="1214"/>
      <c r="AS18" s="1214"/>
      <c r="AT18" s="1214"/>
      <c r="AU18" s="1214"/>
      <c r="AV18" s="1214"/>
      <c r="AW18" s="1214"/>
      <c r="AX18" s="1214"/>
      <c r="CB18" s="133" t="s">
        <v>336</v>
      </c>
    </row>
    <row r="19" spans="2:80" ht="10.5" customHeight="1" x14ac:dyDescent="0.15">
      <c r="B19" s="92"/>
      <c r="C19" s="858"/>
      <c r="D19" s="858"/>
      <c r="E19" s="87"/>
      <c r="F19" s="85"/>
      <c r="G19" s="67"/>
      <c r="H19" s="67"/>
      <c r="I19" s="67"/>
      <c r="J19" s="67"/>
      <c r="K19" s="67"/>
      <c r="L19" s="67"/>
      <c r="M19" s="65"/>
      <c r="N19" s="915"/>
      <c r="O19" s="916"/>
      <c r="P19" s="916"/>
      <c r="Q19" s="916"/>
      <c r="R19" s="916"/>
      <c r="S19" s="916"/>
      <c r="T19" s="916"/>
      <c r="U19" s="916"/>
      <c r="V19" s="916"/>
      <c r="W19" s="916"/>
      <c r="X19" s="916"/>
      <c r="Y19" s="916"/>
      <c r="Z19" s="916"/>
      <c r="AA19" s="916"/>
      <c r="AB19" s="916"/>
      <c r="AC19" s="916"/>
      <c r="AD19" s="916"/>
      <c r="AE19" s="917"/>
      <c r="AH19" s="1214"/>
      <c r="AI19" s="1214"/>
      <c r="AJ19" s="1214"/>
      <c r="AK19" s="1214"/>
      <c r="AL19" s="1214"/>
      <c r="AM19" s="1214"/>
      <c r="AN19" s="1214"/>
      <c r="AO19" s="1214"/>
      <c r="AP19" s="1214"/>
      <c r="AQ19" s="1214"/>
      <c r="AR19" s="1214"/>
      <c r="AS19" s="1214"/>
      <c r="AT19" s="1214"/>
      <c r="AU19" s="1214"/>
      <c r="AV19" s="1214"/>
      <c r="AW19" s="1214"/>
      <c r="AX19" s="1214"/>
      <c r="CB19" s="133" t="s">
        <v>337</v>
      </c>
    </row>
    <row r="20" spans="2:80" ht="13.5" customHeight="1" x14ac:dyDescent="0.15">
      <c r="B20" s="92"/>
      <c r="C20" s="858"/>
      <c r="D20" s="858"/>
      <c r="E20" s="87"/>
      <c r="F20" s="154" t="s">
        <v>429</v>
      </c>
      <c r="G20" s="332"/>
      <c r="H20" s="333"/>
      <c r="I20" s="145" t="s">
        <v>26</v>
      </c>
      <c r="J20" s="333"/>
      <c r="K20" s="145" t="s">
        <v>178</v>
      </c>
      <c r="L20" s="333"/>
      <c r="M20" s="146" t="s">
        <v>67</v>
      </c>
      <c r="N20" s="918"/>
      <c r="O20" s="919"/>
      <c r="P20" s="919"/>
      <c r="Q20" s="919"/>
      <c r="R20" s="919"/>
      <c r="S20" s="919"/>
      <c r="T20" s="919"/>
      <c r="U20" s="919"/>
      <c r="V20" s="919"/>
      <c r="W20" s="919"/>
      <c r="X20" s="919"/>
      <c r="Y20" s="919"/>
      <c r="Z20" s="919"/>
      <c r="AA20" s="919"/>
      <c r="AB20" s="919"/>
      <c r="AC20" s="919"/>
      <c r="AD20" s="919"/>
      <c r="AE20" s="920"/>
      <c r="AH20" s="1214"/>
      <c r="AI20" s="1214"/>
      <c r="AJ20" s="1214"/>
      <c r="AK20" s="1214"/>
      <c r="AL20" s="1214"/>
      <c r="AM20" s="1214"/>
      <c r="AN20" s="1214"/>
      <c r="AO20" s="1214"/>
      <c r="AP20" s="1214"/>
      <c r="AQ20" s="1214"/>
      <c r="AR20" s="1214"/>
      <c r="AS20" s="1214"/>
      <c r="AT20" s="1214"/>
      <c r="AU20" s="1214"/>
      <c r="AV20" s="1214"/>
      <c r="AW20" s="1214"/>
      <c r="AX20" s="1214"/>
      <c r="CB20" s="133" t="s">
        <v>338</v>
      </c>
    </row>
    <row r="21" spans="2:80" ht="13.5" customHeight="1" x14ac:dyDescent="0.15">
      <c r="B21" s="92"/>
      <c r="C21" s="858"/>
      <c r="D21" s="858"/>
      <c r="E21" s="87"/>
      <c r="F21" s="154" t="s">
        <v>428</v>
      </c>
      <c r="G21" s="332"/>
      <c r="H21" s="333"/>
      <c r="I21" s="145" t="s">
        <v>26</v>
      </c>
      <c r="J21" s="333"/>
      <c r="K21" s="145" t="s">
        <v>178</v>
      </c>
      <c r="L21" s="333"/>
      <c r="M21" s="146" t="s">
        <v>67</v>
      </c>
      <c r="N21" s="918"/>
      <c r="O21" s="919"/>
      <c r="P21" s="919"/>
      <c r="Q21" s="919"/>
      <c r="R21" s="919"/>
      <c r="S21" s="919"/>
      <c r="T21" s="919"/>
      <c r="U21" s="919"/>
      <c r="V21" s="919"/>
      <c r="W21" s="919"/>
      <c r="X21" s="919"/>
      <c r="Y21" s="919"/>
      <c r="Z21" s="919"/>
      <c r="AA21" s="919"/>
      <c r="AB21" s="919"/>
      <c r="AC21" s="919"/>
      <c r="AD21" s="919"/>
      <c r="AE21" s="920"/>
      <c r="CB21" s="133" t="s">
        <v>339</v>
      </c>
    </row>
    <row r="22" spans="2:80" ht="10.5" customHeight="1" x14ac:dyDescent="0.15">
      <c r="B22" s="92"/>
      <c r="C22" s="858"/>
      <c r="D22" s="858"/>
      <c r="E22" s="87"/>
      <c r="F22" s="95"/>
      <c r="G22" s="96"/>
      <c r="H22" s="96"/>
      <c r="I22" s="96"/>
      <c r="J22" s="96"/>
      <c r="K22" s="96"/>
      <c r="L22" s="96"/>
      <c r="M22" s="72"/>
      <c r="N22" s="921"/>
      <c r="O22" s="922"/>
      <c r="P22" s="922"/>
      <c r="Q22" s="922"/>
      <c r="R22" s="922"/>
      <c r="S22" s="922"/>
      <c r="T22" s="922"/>
      <c r="U22" s="922"/>
      <c r="V22" s="922"/>
      <c r="W22" s="922"/>
      <c r="X22" s="922"/>
      <c r="Y22" s="922"/>
      <c r="Z22" s="922"/>
      <c r="AA22" s="922"/>
      <c r="AB22" s="922"/>
      <c r="AC22" s="922"/>
      <c r="AD22" s="922"/>
      <c r="AE22" s="923"/>
      <c r="CB22" s="133" t="s">
        <v>340</v>
      </c>
    </row>
    <row r="23" spans="2:80" ht="10.5" customHeight="1" x14ac:dyDescent="0.15">
      <c r="B23" s="92"/>
      <c r="C23" s="858"/>
      <c r="D23" s="858"/>
      <c r="E23" s="87"/>
      <c r="F23" s="85"/>
      <c r="G23" s="67"/>
      <c r="H23" s="67"/>
      <c r="I23" s="67"/>
      <c r="J23" s="67"/>
      <c r="K23" s="67"/>
      <c r="L23" s="67"/>
      <c r="M23" s="65"/>
      <c r="N23" s="915"/>
      <c r="O23" s="916"/>
      <c r="P23" s="916"/>
      <c r="Q23" s="916"/>
      <c r="R23" s="916"/>
      <c r="S23" s="916"/>
      <c r="T23" s="916"/>
      <c r="U23" s="916"/>
      <c r="V23" s="916"/>
      <c r="W23" s="916"/>
      <c r="X23" s="916"/>
      <c r="Y23" s="916"/>
      <c r="Z23" s="916"/>
      <c r="AA23" s="916"/>
      <c r="AB23" s="916"/>
      <c r="AC23" s="916"/>
      <c r="AD23" s="916"/>
      <c r="AE23" s="917"/>
      <c r="CB23" s="133" t="s">
        <v>341</v>
      </c>
    </row>
    <row r="24" spans="2:80" ht="13.5" customHeight="1" x14ac:dyDescent="0.15">
      <c r="B24" s="92"/>
      <c r="C24" s="858"/>
      <c r="D24" s="858"/>
      <c r="E24" s="87"/>
      <c r="F24" s="154" t="s">
        <v>429</v>
      </c>
      <c r="G24" s="332"/>
      <c r="H24" s="333"/>
      <c r="I24" s="145" t="s">
        <v>26</v>
      </c>
      <c r="J24" s="333"/>
      <c r="K24" s="145" t="s">
        <v>178</v>
      </c>
      <c r="L24" s="333"/>
      <c r="M24" s="146" t="s">
        <v>67</v>
      </c>
      <c r="N24" s="918"/>
      <c r="O24" s="919"/>
      <c r="P24" s="919"/>
      <c r="Q24" s="919"/>
      <c r="R24" s="919"/>
      <c r="S24" s="919"/>
      <c r="T24" s="919"/>
      <c r="U24" s="919"/>
      <c r="V24" s="919"/>
      <c r="W24" s="919"/>
      <c r="X24" s="919"/>
      <c r="Y24" s="919"/>
      <c r="Z24" s="919"/>
      <c r="AA24" s="919"/>
      <c r="AB24" s="919"/>
      <c r="AC24" s="919"/>
      <c r="AD24" s="919"/>
      <c r="AE24" s="920"/>
      <c r="CB24" s="133" t="s">
        <v>342</v>
      </c>
    </row>
    <row r="25" spans="2:80" ht="13.5" customHeight="1" x14ac:dyDescent="0.15">
      <c r="B25" s="92"/>
      <c r="C25" s="858"/>
      <c r="D25" s="858"/>
      <c r="E25" s="87"/>
      <c r="F25" s="154" t="s">
        <v>428</v>
      </c>
      <c r="G25" s="332"/>
      <c r="H25" s="333"/>
      <c r="I25" s="145" t="s">
        <v>26</v>
      </c>
      <c r="J25" s="333"/>
      <c r="K25" s="145" t="s">
        <v>178</v>
      </c>
      <c r="L25" s="333"/>
      <c r="M25" s="146" t="s">
        <v>67</v>
      </c>
      <c r="N25" s="918"/>
      <c r="O25" s="919"/>
      <c r="P25" s="919"/>
      <c r="Q25" s="919"/>
      <c r="R25" s="919"/>
      <c r="S25" s="919"/>
      <c r="T25" s="919"/>
      <c r="U25" s="919"/>
      <c r="V25" s="919"/>
      <c r="W25" s="919"/>
      <c r="X25" s="919"/>
      <c r="Y25" s="919"/>
      <c r="Z25" s="919"/>
      <c r="AA25" s="919"/>
      <c r="AB25" s="919"/>
      <c r="AC25" s="919"/>
      <c r="AD25" s="919"/>
      <c r="AE25" s="920"/>
      <c r="CB25" s="133" t="s">
        <v>343</v>
      </c>
    </row>
    <row r="26" spans="2:80" ht="10.5" customHeight="1" x14ac:dyDescent="0.15">
      <c r="B26" s="92"/>
      <c r="C26" s="858"/>
      <c r="D26" s="858"/>
      <c r="E26" s="87"/>
      <c r="F26" s="95"/>
      <c r="G26" s="96"/>
      <c r="H26" s="96"/>
      <c r="I26" s="96"/>
      <c r="J26" s="96"/>
      <c r="K26" s="96"/>
      <c r="L26" s="96"/>
      <c r="M26" s="72"/>
      <c r="N26" s="921"/>
      <c r="O26" s="922"/>
      <c r="P26" s="922"/>
      <c r="Q26" s="922"/>
      <c r="R26" s="922"/>
      <c r="S26" s="922"/>
      <c r="T26" s="922"/>
      <c r="U26" s="922"/>
      <c r="V26" s="922"/>
      <c r="W26" s="922"/>
      <c r="X26" s="922"/>
      <c r="Y26" s="922"/>
      <c r="Z26" s="922"/>
      <c r="AA26" s="922"/>
      <c r="AB26" s="922"/>
      <c r="AC26" s="922"/>
      <c r="AD26" s="922"/>
      <c r="AE26" s="923"/>
      <c r="CB26" s="133" t="s">
        <v>344</v>
      </c>
    </row>
    <row r="27" spans="2:80" ht="10.5" customHeight="1" x14ac:dyDescent="0.15">
      <c r="B27" s="92"/>
      <c r="C27" s="858"/>
      <c r="D27" s="858"/>
      <c r="E27" s="87"/>
      <c r="F27" s="85"/>
      <c r="G27" s="67"/>
      <c r="H27" s="67"/>
      <c r="I27" s="67"/>
      <c r="J27" s="67"/>
      <c r="K27" s="67"/>
      <c r="L27" s="67"/>
      <c r="M27" s="65"/>
      <c r="N27" s="915"/>
      <c r="O27" s="916"/>
      <c r="P27" s="916"/>
      <c r="Q27" s="916"/>
      <c r="R27" s="916"/>
      <c r="S27" s="916"/>
      <c r="T27" s="916"/>
      <c r="U27" s="916"/>
      <c r="V27" s="916"/>
      <c r="W27" s="916"/>
      <c r="X27" s="916"/>
      <c r="Y27" s="916"/>
      <c r="Z27" s="916"/>
      <c r="AA27" s="916"/>
      <c r="AB27" s="916"/>
      <c r="AC27" s="916"/>
      <c r="AD27" s="916"/>
      <c r="AE27" s="917"/>
      <c r="CB27" s="133" t="s">
        <v>345</v>
      </c>
    </row>
    <row r="28" spans="2:80" ht="13.5" customHeight="1" x14ac:dyDescent="0.15">
      <c r="B28" s="92"/>
      <c r="C28" s="858"/>
      <c r="D28" s="858"/>
      <c r="E28" s="87"/>
      <c r="F28" s="154" t="s">
        <v>429</v>
      </c>
      <c r="G28" s="332"/>
      <c r="H28" s="333"/>
      <c r="I28" s="145" t="s">
        <v>26</v>
      </c>
      <c r="J28" s="333"/>
      <c r="K28" s="145" t="s">
        <v>178</v>
      </c>
      <c r="L28" s="333"/>
      <c r="M28" s="146" t="s">
        <v>67</v>
      </c>
      <c r="N28" s="918"/>
      <c r="O28" s="919"/>
      <c r="P28" s="919"/>
      <c r="Q28" s="919"/>
      <c r="R28" s="919"/>
      <c r="S28" s="919"/>
      <c r="T28" s="919"/>
      <c r="U28" s="919"/>
      <c r="V28" s="919"/>
      <c r="W28" s="919"/>
      <c r="X28" s="919"/>
      <c r="Y28" s="919"/>
      <c r="Z28" s="919"/>
      <c r="AA28" s="919"/>
      <c r="AB28" s="919"/>
      <c r="AC28" s="919"/>
      <c r="AD28" s="919"/>
      <c r="AE28" s="920"/>
      <c r="CB28" s="133" t="s">
        <v>346</v>
      </c>
    </row>
    <row r="29" spans="2:80" ht="13.5" customHeight="1" x14ac:dyDescent="0.15">
      <c r="B29" s="92"/>
      <c r="C29" s="858"/>
      <c r="D29" s="858"/>
      <c r="E29" s="87"/>
      <c r="F29" s="154" t="s">
        <v>428</v>
      </c>
      <c r="G29" s="332"/>
      <c r="H29" s="333"/>
      <c r="I29" s="145" t="s">
        <v>26</v>
      </c>
      <c r="J29" s="333"/>
      <c r="K29" s="145" t="s">
        <v>178</v>
      </c>
      <c r="L29" s="333"/>
      <c r="M29" s="146" t="s">
        <v>67</v>
      </c>
      <c r="N29" s="918"/>
      <c r="O29" s="919"/>
      <c r="P29" s="919"/>
      <c r="Q29" s="919"/>
      <c r="R29" s="919"/>
      <c r="S29" s="919"/>
      <c r="T29" s="919"/>
      <c r="U29" s="919"/>
      <c r="V29" s="919"/>
      <c r="W29" s="919"/>
      <c r="X29" s="919"/>
      <c r="Y29" s="919"/>
      <c r="Z29" s="919"/>
      <c r="AA29" s="919"/>
      <c r="AB29" s="919"/>
      <c r="AC29" s="919"/>
      <c r="AD29" s="919"/>
      <c r="AE29" s="920"/>
      <c r="CB29" s="133" t="s">
        <v>347</v>
      </c>
    </row>
    <row r="30" spans="2:80" ht="10.5" customHeight="1" x14ac:dyDescent="0.15">
      <c r="B30" s="92"/>
      <c r="C30" s="858"/>
      <c r="D30" s="858"/>
      <c r="E30" s="87"/>
      <c r="F30" s="95"/>
      <c r="G30" s="96"/>
      <c r="H30" s="96"/>
      <c r="I30" s="96"/>
      <c r="J30" s="96"/>
      <c r="K30" s="96"/>
      <c r="L30" s="96"/>
      <c r="M30" s="72"/>
      <c r="N30" s="921"/>
      <c r="O30" s="922"/>
      <c r="P30" s="922"/>
      <c r="Q30" s="922"/>
      <c r="R30" s="922"/>
      <c r="S30" s="922"/>
      <c r="T30" s="922"/>
      <c r="U30" s="922"/>
      <c r="V30" s="922"/>
      <c r="W30" s="922"/>
      <c r="X30" s="922"/>
      <c r="Y30" s="922"/>
      <c r="Z30" s="922"/>
      <c r="AA30" s="922"/>
      <c r="AB30" s="922"/>
      <c r="AC30" s="922"/>
      <c r="AD30" s="922"/>
      <c r="AE30" s="923"/>
      <c r="CB30" s="133" t="s">
        <v>348</v>
      </c>
    </row>
    <row r="31" spans="2:80" ht="10.5" customHeight="1" x14ac:dyDescent="0.15">
      <c r="B31" s="92"/>
      <c r="C31" s="858"/>
      <c r="D31" s="858"/>
      <c r="E31" s="87"/>
      <c r="F31" s="85"/>
      <c r="G31" s="67"/>
      <c r="H31" s="67"/>
      <c r="I31" s="67"/>
      <c r="J31" s="67"/>
      <c r="K31" s="67"/>
      <c r="L31" s="67"/>
      <c r="M31" s="65"/>
      <c r="N31" s="915"/>
      <c r="O31" s="916"/>
      <c r="P31" s="916"/>
      <c r="Q31" s="916"/>
      <c r="R31" s="916"/>
      <c r="S31" s="916"/>
      <c r="T31" s="916"/>
      <c r="U31" s="916"/>
      <c r="V31" s="916"/>
      <c r="W31" s="916"/>
      <c r="X31" s="916"/>
      <c r="Y31" s="916"/>
      <c r="Z31" s="916"/>
      <c r="AA31" s="916"/>
      <c r="AB31" s="916"/>
      <c r="AC31" s="916"/>
      <c r="AD31" s="916"/>
      <c r="AE31" s="917"/>
      <c r="CB31" s="133" t="s">
        <v>349</v>
      </c>
    </row>
    <row r="32" spans="2:80" ht="13.5" customHeight="1" x14ac:dyDescent="0.15">
      <c r="B32" s="92"/>
      <c r="C32" s="858"/>
      <c r="D32" s="858"/>
      <c r="E32" s="87"/>
      <c r="F32" s="154" t="s">
        <v>429</v>
      </c>
      <c r="G32" s="332"/>
      <c r="H32" s="333"/>
      <c r="I32" s="145" t="s">
        <v>26</v>
      </c>
      <c r="J32" s="333"/>
      <c r="K32" s="145" t="s">
        <v>178</v>
      </c>
      <c r="L32" s="333"/>
      <c r="M32" s="146" t="s">
        <v>67</v>
      </c>
      <c r="N32" s="918"/>
      <c r="O32" s="919"/>
      <c r="P32" s="919"/>
      <c r="Q32" s="919"/>
      <c r="R32" s="919"/>
      <c r="S32" s="919"/>
      <c r="T32" s="919"/>
      <c r="U32" s="919"/>
      <c r="V32" s="919"/>
      <c r="W32" s="919"/>
      <c r="X32" s="919"/>
      <c r="Y32" s="919"/>
      <c r="Z32" s="919"/>
      <c r="AA32" s="919"/>
      <c r="AB32" s="919"/>
      <c r="AC32" s="919"/>
      <c r="AD32" s="919"/>
      <c r="AE32" s="920"/>
      <c r="CB32" s="133" t="s">
        <v>350</v>
      </c>
    </row>
    <row r="33" spans="2:80" ht="13.5" customHeight="1" x14ac:dyDescent="0.15">
      <c r="B33" s="92"/>
      <c r="C33" s="858"/>
      <c r="D33" s="858"/>
      <c r="E33" s="87"/>
      <c r="F33" s="154" t="s">
        <v>428</v>
      </c>
      <c r="G33" s="332"/>
      <c r="H33" s="333"/>
      <c r="I33" s="145" t="s">
        <v>26</v>
      </c>
      <c r="J33" s="333"/>
      <c r="K33" s="145" t="s">
        <v>178</v>
      </c>
      <c r="L33" s="333"/>
      <c r="M33" s="146" t="s">
        <v>67</v>
      </c>
      <c r="N33" s="918"/>
      <c r="O33" s="919"/>
      <c r="P33" s="919"/>
      <c r="Q33" s="919"/>
      <c r="R33" s="919"/>
      <c r="S33" s="919"/>
      <c r="T33" s="919"/>
      <c r="U33" s="919"/>
      <c r="V33" s="919"/>
      <c r="W33" s="919"/>
      <c r="X33" s="919"/>
      <c r="Y33" s="919"/>
      <c r="Z33" s="919"/>
      <c r="AA33" s="919"/>
      <c r="AB33" s="919"/>
      <c r="AC33" s="919"/>
      <c r="AD33" s="919"/>
      <c r="AE33" s="920"/>
      <c r="CB33" s="133" t="s">
        <v>351</v>
      </c>
    </row>
    <row r="34" spans="2:80" ht="10.5" customHeight="1" x14ac:dyDescent="0.15">
      <c r="B34" s="92"/>
      <c r="C34" s="858"/>
      <c r="D34" s="858"/>
      <c r="E34" s="87"/>
      <c r="F34" s="95"/>
      <c r="G34" s="96"/>
      <c r="H34" s="96"/>
      <c r="I34" s="96"/>
      <c r="J34" s="96"/>
      <c r="K34" s="96"/>
      <c r="L34" s="96"/>
      <c r="M34" s="72"/>
      <c r="N34" s="921"/>
      <c r="O34" s="922"/>
      <c r="P34" s="922"/>
      <c r="Q34" s="922"/>
      <c r="R34" s="922"/>
      <c r="S34" s="922"/>
      <c r="T34" s="922"/>
      <c r="U34" s="922"/>
      <c r="V34" s="922"/>
      <c r="W34" s="922"/>
      <c r="X34" s="922"/>
      <c r="Y34" s="922"/>
      <c r="Z34" s="922"/>
      <c r="AA34" s="922"/>
      <c r="AB34" s="922"/>
      <c r="AC34" s="922"/>
      <c r="AD34" s="922"/>
      <c r="AE34" s="923"/>
      <c r="CB34" s="133" t="s">
        <v>352</v>
      </c>
    </row>
    <row r="35" spans="2:80" ht="10.5" customHeight="1" x14ac:dyDescent="0.15">
      <c r="B35" s="92"/>
      <c r="C35" s="858"/>
      <c r="D35" s="858"/>
      <c r="E35" s="87"/>
      <c r="F35" s="85"/>
      <c r="G35" s="67"/>
      <c r="H35" s="67"/>
      <c r="I35" s="67"/>
      <c r="J35" s="67"/>
      <c r="K35" s="67"/>
      <c r="L35" s="67"/>
      <c r="M35" s="65"/>
      <c r="N35" s="915"/>
      <c r="O35" s="916"/>
      <c r="P35" s="916"/>
      <c r="Q35" s="916"/>
      <c r="R35" s="916"/>
      <c r="S35" s="916"/>
      <c r="T35" s="916"/>
      <c r="U35" s="916"/>
      <c r="V35" s="916"/>
      <c r="W35" s="916"/>
      <c r="X35" s="916"/>
      <c r="Y35" s="916"/>
      <c r="Z35" s="916"/>
      <c r="AA35" s="916"/>
      <c r="AB35" s="916"/>
      <c r="AC35" s="916"/>
      <c r="AD35" s="916"/>
      <c r="AE35" s="917"/>
      <c r="CB35" s="133" t="s">
        <v>353</v>
      </c>
    </row>
    <row r="36" spans="2:80" ht="13.5" customHeight="1" x14ac:dyDescent="0.15">
      <c r="B36" s="92"/>
      <c r="C36" s="858"/>
      <c r="D36" s="858"/>
      <c r="E36" s="87"/>
      <c r="F36" s="154" t="s">
        <v>429</v>
      </c>
      <c r="G36" s="332"/>
      <c r="H36" s="333"/>
      <c r="I36" s="145" t="s">
        <v>26</v>
      </c>
      <c r="J36" s="333"/>
      <c r="K36" s="145" t="s">
        <v>178</v>
      </c>
      <c r="L36" s="333"/>
      <c r="M36" s="146" t="s">
        <v>67</v>
      </c>
      <c r="N36" s="918"/>
      <c r="O36" s="919"/>
      <c r="P36" s="919"/>
      <c r="Q36" s="919"/>
      <c r="R36" s="919"/>
      <c r="S36" s="919"/>
      <c r="T36" s="919"/>
      <c r="U36" s="919"/>
      <c r="V36" s="919"/>
      <c r="W36" s="919"/>
      <c r="X36" s="919"/>
      <c r="Y36" s="919"/>
      <c r="Z36" s="919"/>
      <c r="AA36" s="919"/>
      <c r="AB36" s="919"/>
      <c r="AC36" s="919"/>
      <c r="AD36" s="919"/>
      <c r="AE36" s="920"/>
      <c r="CB36" s="133" t="s">
        <v>354</v>
      </c>
    </row>
    <row r="37" spans="2:80" ht="13.5" customHeight="1" x14ac:dyDescent="0.15">
      <c r="B37" s="92"/>
      <c r="C37" s="858"/>
      <c r="D37" s="858"/>
      <c r="E37" s="87"/>
      <c r="F37" s="154" t="s">
        <v>428</v>
      </c>
      <c r="G37" s="332"/>
      <c r="H37" s="333"/>
      <c r="I37" s="145" t="s">
        <v>26</v>
      </c>
      <c r="J37" s="333"/>
      <c r="K37" s="145" t="s">
        <v>178</v>
      </c>
      <c r="L37" s="333"/>
      <c r="M37" s="146" t="s">
        <v>67</v>
      </c>
      <c r="N37" s="918"/>
      <c r="O37" s="919"/>
      <c r="P37" s="919"/>
      <c r="Q37" s="919"/>
      <c r="R37" s="919"/>
      <c r="S37" s="919"/>
      <c r="T37" s="919"/>
      <c r="U37" s="919"/>
      <c r="V37" s="919"/>
      <c r="W37" s="919"/>
      <c r="X37" s="919"/>
      <c r="Y37" s="919"/>
      <c r="Z37" s="919"/>
      <c r="AA37" s="919"/>
      <c r="AB37" s="919"/>
      <c r="AC37" s="919"/>
      <c r="AD37" s="919"/>
      <c r="AE37" s="920"/>
      <c r="CB37" s="133" t="s">
        <v>355</v>
      </c>
    </row>
    <row r="38" spans="2:80" ht="10.5" customHeight="1" x14ac:dyDescent="0.15">
      <c r="B38" s="92"/>
      <c r="C38" s="858"/>
      <c r="D38" s="858"/>
      <c r="E38" s="87"/>
      <c r="F38" s="95"/>
      <c r="G38" s="96"/>
      <c r="H38" s="96"/>
      <c r="I38" s="96"/>
      <c r="J38" s="96"/>
      <c r="K38" s="96"/>
      <c r="L38" s="96"/>
      <c r="M38" s="72"/>
      <c r="N38" s="921"/>
      <c r="O38" s="922"/>
      <c r="P38" s="922"/>
      <c r="Q38" s="922"/>
      <c r="R38" s="922"/>
      <c r="S38" s="922"/>
      <c r="T38" s="922"/>
      <c r="U38" s="922"/>
      <c r="V38" s="922"/>
      <c r="W38" s="922"/>
      <c r="X38" s="922"/>
      <c r="Y38" s="922"/>
      <c r="Z38" s="922"/>
      <c r="AA38" s="922"/>
      <c r="AB38" s="922"/>
      <c r="AC38" s="922"/>
      <c r="AD38" s="922"/>
      <c r="AE38" s="923"/>
      <c r="CB38" s="133" t="s">
        <v>356</v>
      </c>
    </row>
    <row r="39" spans="2:80" ht="10.5" customHeight="1" x14ac:dyDescent="0.15">
      <c r="B39" s="92"/>
      <c r="C39" s="858"/>
      <c r="D39" s="858"/>
      <c r="E39" s="87"/>
      <c r="F39" s="85"/>
      <c r="G39" s="67"/>
      <c r="H39" s="67"/>
      <c r="I39" s="67"/>
      <c r="J39" s="67"/>
      <c r="K39" s="67"/>
      <c r="L39" s="67"/>
      <c r="M39" s="65"/>
      <c r="N39" s="915"/>
      <c r="O39" s="916"/>
      <c r="P39" s="916"/>
      <c r="Q39" s="916"/>
      <c r="R39" s="916"/>
      <c r="S39" s="916"/>
      <c r="T39" s="916"/>
      <c r="U39" s="916"/>
      <c r="V39" s="916"/>
      <c r="W39" s="916"/>
      <c r="X39" s="916"/>
      <c r="Y39" s="916"/>
      <c r="Z39" s="916"/>
      <c r="AA39" s="916"/>
      <c r="AB39" s="916"/>
      <c r="AC39" s="916"/>
      <c r="AD39" s="916"/>
      <c r="AE39" s="917"/>
      <c r="CB39" s="133" t="s">
        <v>357</v>
      </c>
    </row>
    <row r="40" spans="2:80" ht="13.5" customHeight="1" x14ac:dyDescent="0.15">
      <c r="B40" s="92"/>
      <c r="C40" s="858"/>
      <c r="D40" s="858"/>
      <c r="E40" s="87"/>
      <c r="F40" s="154" t="s">
        <v>429</v>
      </c>
      <c r="G40" s="332"/>
      <c r="H40" s="333"/>
      <c r="I40" s="145" t="s">
        <v>26</v>
      </c>
      <c r="J40" s="333"/>
      <c r="K40" s="145" t="s">
        <v>178</v>
      </c>
      <c r="L40" s="333"/>
      <c r="M40" s="146" t="s">
        <v>67</v>
      </c>
      <c r="N40" s="918"/>
      <c r="O40" s="919"/>
      <c r="P40" s="919"/>
      <c r="Q40" s="919"/>
      <c r="R40" s="919"/>
      <c r="S40" s="919"/>
      <c r="T40" s="919"/>
      <c r="U40" s="919"/>
      <c r="V40" s="919"/>
      <c r="W40" s="919"/>
      <c r="X40" s="919"/>
      <c r="Y40" s="919"/>
      <c r="Z40" s="919"/>
      <c r="AA40" s="919"/>
      <c r="AB40" s="919"/>
      <c r="AC40" s="919"/>
      <c r="AD40" s="919"/>
      <c r="AE40" s="920"/>
      <c r="CB40" s="133" t="s">
        <v>358</v>
      </c>
    </row>
    <row r="41" spans="2:80" ht="13.5" customHeight="1" x14ac:dyDescent="0.15">
      <c r="B41" s="92"/>
      <c r="C41" s="858"/>
      <c r="D41" s="858"/>
      <c r="E41" s="87"/>
      <c r="F41" s="154" t="s">
        <v>428</v>
      </c>
      <c r="G41" s="332"/>
      <c r="H41" s="333"/>
      <c r="I41" s="145" t="s">
        <v>26</v>
      </c>
      <c r="J41" s="333"/>
      <c r="K41" s="145" t="s">
        <v>178</v>
      </c>
      <c r="L41" s="333"/>
      <c r="M41" s="146" t="s">
        <v>67</v>
      </c>
      <c r="N41" s="918"/>
      <c r="O41" s="919"/>
      <c r="P41" s="919"/>
      <c r="Q41" s="919"/>
      <c r="R41" s="919"/>
      <c r="S41" s="919"/>
      <c r="T41" s="919"/>
      <c r="U41" s="919"/>
      <c r="V41" s="919"/>
      <c r="W41" s="919"/>
      <c r="X41" s="919"/>
      <c r="Y41" s="919"/>
      <c r="Z41" s="919"/>
      <c r="AA41" s="919"/>
      <c r="AB41" s="919"/>
      <c r="AC41" s="919"/>
      <c r="AD41" s="919"/>
      <c r="AE41" s="920"/>
      <c r="CB41" s="133" t="s">
        <v>359</v>
      </c>
    </row>
    <row r="42" spans="2:80" ht="10.5" customHeight="1" x14ac:dyDescent="0.15">
      <c r="B42" s="92"/>
      <c r="C42" s="858"/>
      <c r="D42" s="858"/>
      <c r="E42" s="87"/>
      <c r="F42" s="95"/>
      <c r="G42" s="96"/>
      <c r="H42" s="96"/>
      <c r="I42" s="96"/>
      <c r="J42" s="96"/>
      <c r="K42" s="96"/>
      <c r="L42" s="96"/>
      <c r="M42" s="72"/>
      <c r="N42" s="921"/>
      <c r="O42" s="922"/>
      <c r="P42" s="922"/>
      <c r="Q42" s="922"/>
      <c r="R42" s="922"/>
      <c r="S42" s="922"/>
      <c r="T42" s="922"/>
      <c r="U42" s="922"/>
      <c r="V42" s="922"/>
      <c r="W42" s="922"/>
      <c r="X42" s="922"/>
      <c r="Y42" s="922"/>
      <c r="Z42" s="922"/>
      <c r="AA42" s="922"/>
      <c r="AB42" s="922"/>
      <c r="AC42" s="922"/>
      <c r="AD42" s="922"/>
      <c r="AE42" s="923"/>
      <c r="CB42" s="133" t="s">
        <v>360</v>
      </c>
    </row>
    <row r="43" spans="2:80" ht="10.5" customHeight="1" x14ac:dyDescent="0.15">
      <c r="B43" s="92"/>
      <c r="C43" s="858"/>
      <c r="D43" s="858"/>
      <c r="E43" s="87"/>
      <c r="F43" s="85"/>
      <c r="G43" s="67"/>
      <c r="H43" s="67"/>
      <c r="I43" s="67"/>
      <c r="J43" s="67"/>
      <c r="K43" s="67"/>
      <c r="L43" s="67"/>
      <c r="M43" s="65"/>
      <c r="N43" s="915"/>
      <c r="O43" s="916"/>
      <c r="P43" s="916"/>
      <c r="Q43" s="916"/>
      <c r="R43" s="916"/>
      <c r="S43" s="916"/>
      <c r="T43" s="916"/>
      <c r="U43" s="916"/>
      <c r="V43" s="916"/>
      <c r="W43" s="916"/>
      <c r="X43" s="916"/>
      <c r="Y43" s="916"/>
      <c r="Z43" s="916"/>
      <c r="AA43" s="916"/>
      <c r="AB43" s="916"/>
      <c r="AC43" s="916"/>
      <c r="AD43" s="916"/>
      <c r="AE43" s="917"/>
      <c r="CB43" s="133" t="s">
        <v>361</v>
      </c>
    </row>
    <row r="44" spans="2:80" ht="13.5" customHeight="1" x14ac:dyDescent="0.15">
      <c r="B44" s="92"/>
      <c r="C44" s="858"/>
      <c r="D44" s="858"/>
      <c r="E44" s="87"/>
      <c r="F44" s="154" t="s">
        <v>429</v>
      </c>
      <c r="G44" s="332"/>
      <c r="H44" s="333"/>
      <c r="I44" s="145" t="s">
        <v>26</v>
      </c>
      <c r="J44" s="333"/>
      <c r="K44" s="145" t="s">
        <v>178</v>
      </c>
      <c r="L44" s="333"/>
      <c r="M44" s="146" t="s">
        <v>67</v>
      </c>
      <c r="N44" s="918"/>
      <c r="O44" s="919"/>
      <c r="P44" s="919"/>
      <c r="Q44" s="919"/>
      <c r="R44" s="919"/>
      <c r="S44" s="919"/>
      <c r="T44" s="919"/>
      <c r="U44" s="919"/>
      <c r="V44" s="919"/>
      <c r="W44" s="919"/>
      <c r="X44" s="919"/>
      <c r="Y44" s="919"/>
      <c r="Z44" s="919"/>
      <c r="AA44" s="919"/>
      <c r="AB44" s="919"/>
      <c r="AC44" s="919"/>
      <c r="AD44" s="919"/>
      <c r="AE44" s="920"/>
      <c r="CB44" s="133" t="s">
        <v>362</v>
      </c>
    </row>
    <row r="45" spans="2:80" ht="13.5" customHeight="1" x14ac:dyDescent="0.15">
      <c r="B45" s="92"/>
      <c r="C45" s="858"/>
      <c r="D45" s="858"/>
      <c r="E45" s="87"/>
      <c r="F45" s="154" t="s">
        <v>428</v>
      </c>
      <c r="G45" s="332"/>
      <c r="H45" s="333"/>
      <c r="I45" s="145" t="s">
        <v>26</v>
      </c>
      <c r="J45" s="333"/>
      <c r="K45" s="145" t="s">
        <v>178</v>
      </c>
      <c r="L45" s="333"/>
      <c r="M45" s="146" t="s">
        <v>67</v>
      </c>
      <c r="N45" s="918"/>
      <c r="O45" s="919"/>
      <c r="P45" s="919"/>
      <c r="Q45" s="919"/>
      <c r="R45" s="919"/>
      <c r="S45" s="919"/>
      <c r="T45" s="919"/>
      <c r="U45" s="919"/>
      <c r="V45" s="919"/>
      <c r="W45" s="919"/>
      <c r="X45" s="919"/>
      <c r="Y45" s="919"/>
      <c r="Z45" s="919"/>
      <c r="AA45" s="919"/>
      <c r="AB45" s="919"/>
      <c r="AC45" s="919"/>
      <c r="AD45" s="919"/>
      <c r="AE45" s="920"/>
      <c r="CB45" s="28" t="s">
        <v>92</v>
      </c>
    </row>
    <row r="46" spans="2:80" ht="10.5" customHeight="1" x14ac:dyDescent="0.15">
      <c r="B46" s="92"/>
      <c r="C46" s="858"/>
      <c r="D46" s="858"/>
      <c r="E46" s="87"/>
      <c r="F46" s="95"/>
      <c r="G46" s="96"/>
      <c r="H46" s="96"/>
      <c r="I46" s="96"/>
      <c r="J46" s="96"/>
      <c r="K46" s="96"/>
      <c r="L46" s="96"/>
      <c r="M46" s="72"/>
      <c r="N46" s="921"/>
      <c r="O46" s="922"/>
      <c r="P46" s="922"/>
      <c r="Q46" s="922"/>
      <c r="R46" s="922"/>
      <c r="S46" s="922"/>
      <c r="T46" s="922"/>
      <c r="U46" s="922"/>
      <c r="V46" s="922"/>
      <c r="W46" s="922"/>
      <c r="X46" s="922"/>
      <c r="Y46" s="922"/>
      <c r="Z46" s="922"/>
      <c r="AA46" s="922"/>
      <c r="AB46" s="922"/>
      <c r="AC46" s="922"/>
      <c r="AD46" s="922"/>
      <c r="AE46" s="923"/>
    </row>
    <row r="47" spans="2:80" ht="10.5" customHeight="1" x14ac:dyDescent="0.15">
      <c r="B47" s="92"/>
      <c r="C47" s="858"/>
      <c r="D47" s="858"/>
      <c r="E47" s="87"/>
      <c r="F47" s="85"/>
      <c r="G47" s="67"/>
      <c r="H47" s="67"/>
      <c r="I47" s="67"/>
      <c r="J47" s="67"/>
      <c r="K47" s="67"/>
      <c r="L47" s="67"/>
      <c r="M47" s="65"/>
      <c r="N47" s="915"/>
      <c r="O47" s="916"/>
      <c r="P47" s="916"/>
      <c r="Q47" s="916"/>
      <c r="R47" s="916"/>
      <c r="S47" s="916"/>
      <c r="T47" s="916"/>
      <c r="U47" s="916"/>
      <c r="V47" s="916"/>
      <c r="W47" s="916"/>
      <c r="X47" s="916"/>
      <c r="Y47" s="916"/>
      <c r="Z47" s="916"/>
      <c r="AA47" s="916"/>
      <c r="AB47" s="916"/>
      <c r="AC47" s="916"/>
      <c r="AD47" s="916"/>
      <c r="AE47" s="917"/>
    </row>
    <row r="48" spans="2:80" ht="13.5" customHeight="1" x14ac:dyDescent="0.15">
      <c r="B48" s="92"/>
      <c r="C48" s="858"/>
      <c r="D48" s="858"/>
      <c r="E48" s="87"/>
      <c r="F48" s="154" t="s">
        <v>429</v>
      </c>
      <c r="G48" s="332"/>
      <c r="H48" s="333"/>
      <c r="I48" s="145" t="s">
        <v>26</v>
      </c>
      <c r="J48" s="333"/>
      <c r="K48" s="145" t="s">
        <v>178</v>
      </c>
      <c r="L48" s="333"/>
      <c r="M48" s="146" t="s">
        <v>67</v>
      </c>
      <c r="N48" s="918"/>
      <c r="O48" s="919"/>
      <c r="P48" s="919"/>
      <c r="Q48" s="919"/>
      <c r="R48" s="919"/>
      <c r="S48" s="919"/>
      <c r="T48" s="919"/>
      <c r="U48" s="919"/>
      <c r="V48" s="919"/>
      <c r="W48" s="919"/>
      <c r="X48" s="919"/>
      <c r="Y48" s="919"/>
      <c r="Z48" s="919"/>
      <c r="AA48" s="919"/>
      <c r="AB48" s="919"/>
      <c r="AC48" s="919"/>
      <c r="AD48" s="919"/>
      <c r="AE48" s="920"/>
    </row>
    <row r="49" spans="2:32" ht="13.5" customHeight="1" x14ac:dyDescent="0.15">
      <c r="B49" s="92"/>
      <c r="C49" s="858"/>
      <c r="D49" s="858"/>
      <c r="E49" s="87"/>
      <c r="F49" s="154" t="s">
        <v>428</v>
      </c>
      <c r="G49" s="332"/>
      <c r="H49" s="333"/>
      <c r="I49" s="145" t="s">
        <v>26</v>
      </c>
      <c r="J49" s="333"/>
      <c r="K49" s="145" t="s">
        <v>178</v>
      </c>
      <c r="L49" s="333"/>
      <c r="M49" s="146" t="s">
        <v>67</v>
      </c>
      <c r="N49" s="918"/>
      <c r="O49" s="919"/>
      <c r="P49" s="919"/>
      <c r="Q49" s="919"/>
      <c r="R49" s="919"/>
      <c r="S49" s="919"/>
      <c r="T49" s="919"/>
      <c r="U49" s="919"/>
      <c r="V49" s="919"/>
      <c r="W49" s="919"/>
      <c r="X49" s="919"/>
      <c r="Y49" s="919"/>
      <c r="Z49" s="919"/>
      <c r="AA49" s="919"/>
      <c r="AB49" s="919"/>
      <c r="AC49" s="919"/>
      <c r="AD49" s="919"/>
      <c r="AE49" s="920"/>
    </row>
    <row r="50" spans="2:32" ht="10.5" customHeight="1" x14ac:dyDescent="0.15">
      <c r="B50" s="95"/>
      <c r="C50" s="96"/>
      <c r="D50" s="96"/>
      <c r="E50" s="72"/>
      <c r="F50" s="95"/>
      <c r="G50" s="96"/>
      <c r="H50" s="96"/>
      <c r="I50" s="96"/>
      <c r="J50" s="96"/>
      <c r="K50" s="96"/>
      <c r="L50" s="96"/>
      <c r="M50" s="72"/>
      <c r="N50" s="921"/>
      <c r="O50" s="922"/>
      <c r="P50" s="922"/>
      <c r="Q50" s="922"/>
      <c r="R50" s="922"/>
      <c r="S50" s="922"/>
      <c r="T50" s="922"/>
      <c r="U50" s="922"/>
      <c r="V50" s="922"/>
      <c r="W50" s="922"/>
      <c r="X50" s="922"/>
      <c r="Y50" s="922"/>
      <c r="Z50" s="922"/>
      <c r="AA50" s="922"/>
      <c r="AB50" s="922"/>
      <c r="AC50" s="922"/>
      <c r="AD50" s="922"/>
      <c r="AE50" s="923"/>
    </row>
    <row r="51" spans="2:32" x14ac:dyDescent="0.15">
      <c r="B51" s="28" t="s">
        <v>147</v>
      </c>
    </row>
    <row r="53" spans="2:32" x14ac:dyDescent="0.15">
      <c r="B53" s="28" t="s">
        <v>92</v>
      </c>
      <c r="E53" s="332"/>
      <c r="F53" s="334"/>
      <c r="G53" s="167" t="s">
        <v>26</v>
      </c>
      <c r="H53" s="334"/>
      <c r="I53" s="167" t="s">
        <v>178</v>
      </c>
      <c r="J53" s="334"/>
      <c r="K53" s="167" t="s">
        <v>67</v>
      </c>
    </row>
    <row r="54" spans="2:32" x14ac:dyDescent="0.15">
      <c r="N54" s="878" t="s">
        <v>44</v>
      </c>
      <c r="O54" s="878"/>
      <c r="P54" s="878"/>
      <c r="Q54" s="878"/>
      <c r="S54" s="1197">
        <f>F6</f>
        <v>0</v>
      </c>
      <c r="T54" s="1197"/>
      <c r="U54" s="1197"/>
      <c r="V54" s="1197"/>
      <c r="W54" s="1197"/>
      <c r="X54" s="1197"/>
      <c r="Y54" s="1197"/>
      <c r="Z54" s="1197"/>
      <c r="AA54" s="1197"/>
      <c r="AB54" s="1197"/>
      <c r="AC54" s="1197"/>
      <c r="AD54" s="1197"/>
      <c r="AE54" s="1197"/>
    </row>
    <row r="55" spans="2:32" ht="35.1" customHeight="1" x14ac:dyDescent="0.15"/>
    <row r="56" spans="2:32" ht="13.5" customHeight="1" x14ac:dyDescent="0.15">
      <c r="B56" s="34" t="s">
        <v>431</v>
      </c>
      <c r="D56" s="1123" t="s">
        <v>894</v>
      </c>
      <c r="E56" s="1123"/>
      <c r="F56" s="1123"/>
      <c r="G56" s="1123"/>
      <c r="H56" s="1123"/>
      <c r="I56" s="1123"/>
      <c r="J56" s="1123"/>
      <c r="K56" s="1123"/>
      <c r="L56" s="1123"/>
      <c r="M56" s="1123"/>
      <c r="N56" s="1123"/>
      <c r="O56" s="1123"/>
      <c r="P56" s="1123"/>
      <c r="Q56" s="1123"/>
      <c r="R56" s="1123"/>
      <c r="S56" s="1123"/>
      <c r="T56" s="1123"/>
      <c r="U56" s="1123"/>
      <c r="V56" s="1123"/>
      <c r="W56" s="1123"/>
      <c r="X56" s="1123"/>
      <c r="Y56" s="1123"/>
      <c r="Z56" s="1123"/>
      <c r="AA56" s="1123"/>
      <c r="AB56" s="1123"/>
      <c r="AC56" s="1123"/>
      <c r="AD56" s="1123"/>
      <c r="AE56" s="1123"/>
      <c r="AF56" s="1123"/>
    </row>
    <row r="57" spans="2:32" x14ac:dyDescent="0.15">
      <c r="B57" s="34"/>
      <c r="D57" s="1123"/>
      <c r="E57" s="1123"/>
      <c r="F57" s="1123"/>
      <c r="G57" s="1123"/>
      <c r="H57" s="1123"/>
      <c r="I57" s="1123"/>
      <c r="J57" s="1123"/>
      <c r="K57" s="1123"/>
      <c r="L57" s="1123"/>
      <c r="M57" s="1123"/>
      <c r="N57" s="1123"/>
      <c r="O57" s="1123"/>
      <c r="P57" s="1123"/>
      <c r="Q57" s="1123"/>
      <c r="R57" s="1123"/>
      <c r="S57" s="1123"/>
      <c r="T57" s="1123"/>
      <c r="U57" s="1123"/>
      <c r="V57" s="1123"/>
      <c r="W57" s="1123"/>
      <c r="X57" s="1123"/>
      <c r="Y57" s="1123"/>
      <c r="Z57" s="1123"/>
      <c r="AA57" s="1123"/>
      <c r="AB57" s="1123"/>
      <c r="AC57" s="1123"/>
      <c r="AD57" s="1123"/>
      <c r="AE57" s="1123"/>
      <c r="AF57" s="1123"/>
    </row>
    <row r="58" spans="2:32" ht="13.5" customHeight="1" x14ac:dyDescent="0.15">
      <c r="D58" s="1123" t="s">
        <v>433</v>
      </c>
      <c r="E58" s="1123"/>
      <c r="F58" s="1123"/>
      <c r="G58" s="1123"/>
      <c r="H58" s="1123"/>
      <c r="I58" s="1123"/>
      <c r="J58" s="1123"/>
      <c r="K58" s="1123"/>
      <c r="L58" s="1123"/>
      <c r="M58" s="1123"/>
      <c r="N58" s="1123"/>
      <c r="O58" s="1123"/>
      <c r="P58" s="1123"/>
      <c r="Q58" s="1123"/>
      <c r="R58" s="1123"/>
      <c r="S58" s="1123"/>
      <c r="T58" s="1123"/>
      <c r="U58" s="1123"/>
      <c r="V58" s="1123"/>
      <c r="W58" s="1123"/>
      <c r="X58" s="1123"/>
      <c r="Y58" s="1123"/>
      <c r="Z58" s="1123"/>
      <c r="AA58" s="1123"/>
      <c r="AB58" s="1123"/>
      <c r="AC58" s="1123"/>
      <c r="AD58" s="1123"/>
      <c r="AE58" s="1123"/>
      <c r="AF58" s="1123"/>
    </row>
    <row r="59" spans="2:32" ht="13.5" customHeight="1" x14ac:dyDescent="0.15">
      <c r="D59" s="1193" t="s">
        <v>895</v>
      </c>
      <c r="E59" s="1193"/>
      <c r="F59" s="1193"/>
      <c r="G59" s="1193"/>
      <c r="H59" s="1193"/>
      <c r="I59" s="1193"/>
      <c r="J59" s="1193"/>
      <c r="K59" s="1193"/>
      <c r="L59" s="1193"/>
      <c r="M59" s="1193"/>
      <c r="N59" s="1193"/>
      <c r="O59" s="1193"/>
      <c r="P59" s="1193"/>
      <c r="Q59" s="1193"/>
      <c r="R59" s="1193"/>
      <c r="S59" s="1193"/>
      <c r="T59" s="1193"/>
      <c r="U59" s="1193"/>
      <c r="V59" s="1193"/>
      <c r="W59" s="1193"/>
      <c r="X59" s="1193"/>
      <c r="Y59" s="1193"/>
      <c r="Z59" s="1193"/>
      <c r="AA59" s="1193"/>
      <c r="AB59" s="1193"/>
      <c r="AC59" s="1193"/>
      <c r="AD59" s="1193"/>
      <c r="AE59" s="1193"/>
      <c r="AF59" s="1193"/>
    </row>
    <row r="60" spans="2:32" x14ac:dyDescent="0.15">
      <c r="D60" s="1193"/>
      <c r="E60" s="1193"/>
      <c r="F60" s="1193"/>
      <c r="G60" s="1193"/>
      <c r="H60" s="1193"/>
      <c r="I60" s="1193"/>
      <c r="J60" s="1193"/>
      <c r="K60" s="1193"/>
      <c r="L60" s="1193"/>
      <c r="M60" s="1193"/>
      <c r="N60" s="1193"/>
      <c r="O60" s="1193"/>
      <c r="P60" s="1193"/>
      <c r="Q60" s="1193"/>
      <c r="R60" s="1193"/>
      <c r="S60" s="1193"/>
      <c r="T60" s="1193"/>
      <c r="U60" s="1193"/>
      <c r="V60" s="1193"/>
      <c r="W60" s="1193"/>
      <c r="X60" s="1193"/>
      <c r="Y60" s="1193"/>
      <c r="Z60" s="1193"/>
      <c r="AA60" s="1193"/>
      <c r="AB60" s="1193"/>
      <c r="AC60" s="1193"/>
      <c r="AD60" s="1193"/>
      <c r="AE60" s="1193"/>
      <c r="AF60" s="1193"/>
    </row>
  </sheetData>
  <mergeCells count="43">
    <mergeCell ref="D56:AF57"/>
    <mergeCell ref="D58:AF58"/>
    <mergeCell ref="D59:AF60"/>
    <mergeCell ref="N54:Q54"/>
    <mergeCell ref="S54:AE54"/>
    <mergeCell ref="N43:AE46"/>
    <mergeCell ref="N47:AE50"/>
    <mergeCell ref="C10:D49"/>
    <mergeCell ref="N15:AE18"/>
    <mergeCell ref="N19:AE22"/>
    <mergeCell ref="N23:AE26"/>
    <mergeCell ref="AH2:AX5"/>
    <mergeCell ref="N27:AE30"/>
    <mergeCell ref="N31:AE34"/>
    <mergeCell ref="N35:AE38"/>
    <mergeCell ref="N39:AE42"/>
    <mergeCell ref="AB7:AD8"/>
    <mergeCell ref="AE7:AE8"/>
    <mergeCell ref="R8:T8"/>
    <mergeCell ref="F7:Q8"/>
    <mergeCell ref="U7:X8"/>
    <mergeCell ref="Y7:Z8"/>
    <mergeCell ref="AA7:AA8"/>
    <mergeCell ref="AH15:AX20"/>
    <mergeCell ref="H9:K10"/>
    <mergeCell ref="P9:AC10"/>
    <mergeCell ref="N11:AE14"/>
    <mergeCell ref="B7:E8"/>
    <mergeCell ref="AB5:AB6"/>
    <mergeCell ref="AC5:AC6"/>
    <mergeCell ref="AD5:AD6"/>
    <mergeCell ref="AE5:AE6"/>
    <mergeCell ref="F6:T6"/>
    <mergeCell ref="AC1:AE1"/>
    <mergeCell ref="B2:AE2"/>
    <mergeCell ref="B3:AE3"/>
    <mergeCell ref="B6:E6"/>
    <mergeCell ref="B5:E5"/>
    <mergeCell ref="F5:T5"/>
    <mergeCell ref="U5:X6"/>
    <mergeCell ref="Y5:Y6"/>
    <mergeCell ref="Z5:Z6"/>
    <mergeCell ref="AA5:AA6"/>
  </mergeCells>
  <phoneticPr fontId="4"/>
  <dataValidations count="4">
    <dataValidation type="list" allowBlank="1" showInputMessage="1" showErrorMessage="1" sqref="G12:G13 G16:G17 G20:G21 G24:G25 G28:G29 G32:G33 G36:G37 G40:G41 G44:G45 G48:G49 E53" xr:uid="{00000000-0002-0000-1B00-000000000000}">
      <formula1>"　,S,H,R"</formula1>
    </dataValidation>
    <dataValidation type="list" allowBlank="1" showInputMessage="1" showErrorMessage="1" sqref="Y7:Z8" xr:uid="{00000000-0002-0000-1B00-000001000000}">
      <formula1>$CB$1:$CB$45</formula1>
    </dataValidation>
    <dataValidation type="list" allowBlank="1" showInputMessage="1" showErrorMessage="1" sqref="R8:T8" xr:uid="{00000000-0002-0000-1B00-000002000000}">
      <formula1>"常勤・非常勤,常勤,非常勤"</formula1>
    </dataValidation>
    <dataValidation type="list" allowBlank="1" showInputMessage="1" showErrorMessage="1" sqref="Y5:Y6" xr:uid="{00000000-0002-0000-1B00-000003000000}">
      <formula1>"　,T,S,H"</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AJ46"/>
  <sheetViews>
    <sheetView showGridLines="0" zoomScale="120" zoomScaleNormal="120" workbookViewId="0"/>
  </sheetViews>
  <sheetFormatPr defaultRowHeight="16.5" customHeight="1" x14ac:dyDescent="0.15"/>
  <cols>
    <col min="1" max="1" width="2.875" style="2" customWidth="1"/>
    <col min="2" max="2" width="1.75" style="2" customWidth="1"/>
    <col min="3" max="3" width="3" style="2" customWidth="1"/>
    <col min="4" max="4" width="3.125" style="2" customWidth="1"/>
    <col min="5" max="32" width="2.875" style="2" customWidth="1"/>
    <col min="33" max="33" width="1.5" style="2" customWidth="1"/>
    <col min="34" max="34" width="2.875" style="2" customWidth="1"/>
    <col min="35" max="35" width="18.5" style="2" customWidth="1"/>
    <col min="36" max="36" width="8.875" style="2" customWidth="1"/>
    <col min="37" max="120" width="9" style="2" customWidth="1"/>
    <col min="121" max="16384" width="9" style="2"/>
  </cols>
  <sheetData>
    <row r="2" spans="1:36" s="28" customFormat="1" ht="16.5" customHeight="1" x14ac:dyDescent="0.15">
      <c r="A2" s="858" t="s">
        <v>71</v>
      </c>
      <c r="B2" s="858"/>
      <c r="C2" s="858"/>
      <c r="D2" s="858"/>
      <c r="E2" s="858"/>
      <c r="F2" s="858"/>
      <c r="G2" s="858"/>
      <c r="H2" s="858"/>
      <c r="I2" s="858"/>
      <c r="J2" s="858"/>
      <c r="K2" s="858"/>
      <c r="L2" s="858"/>
      <c r="M2" s="858"/>
      <c r="N2" s="858"/>
      <c r="O2" s="858"/>
      <c r="P2" s="858"/>
      <c r="Q2" s="858"/>
      <c r="R2" s="858"/>
      <c r="S2" s="858"/>
      <c r="T2" s="858"/>
      <c r="U2" s="858"/>
      <c r="V2" s="858"/>
      <c r="W2" s="858"/>
      <c r="X2" s="858"/>
      <c r="Y2" s="858"/>
      <c r="Z2" s="858"/>
      <c r="AI2" s="186"/>
    </row>
    <row r="3" spans="1:36" s="28" customFormat="1" ht="16.5" customHeight="1" x14ac:dyDescent="0.15"/>
    <row r="4" spans="1:36" ht="16.5" customHeight="1" x14ac:dyDescent="0.15">
      <c r="B4" s="28"/>
      <c r="D4" s="28" t="s">
        <v>0</v>
      </c>
      <c r="K4" s="28" t="s">
        <v>70</v>
      </c>
      <c r="V4" s="102"/>
      <c r="AC4" s="28"/>
      <c r="AD4" s="21">
        <v>1</v>
      </c>
      <c r="AE4" s="20">
        <v>2</v>
      </c>
      <c r="AF4" s="19">
        <v>0</v>
      </c>
      <c r="AI4" s="28"/>
    </row>
    <row r="5" spans="1:36" ht="16.5" customHeight="1" x14ac:dyDescent="0.15">
      <c r="C5" s="6"/>
      <c r="D5" s="12"/>
      <c r="E5" s="12"/>
      <c r="F5" s="12"/>
      <c r="G5" s="12"/>
      <c r="H5" s="5"/>
      <c r="J5" s="226" t="str">
        <f>'1'!R22</f>
        <v/>
      </c>
      <c r="K5" s="241" t="str">
        <f>'1'!S22</f>
        <v/>
      </c>
      <c r="L5" s="760" t="str">
        <f>'1'!T22</f>
        <v>(  )</v>
      </c>
      <c r="M5" s="761"/>
      <c r="N5" s="762"/>
      <c r="O5" s="226" t="str">
        <f>'1'!W22</f>
        <v/>
      </c>
      <c r="P5" s="231" t="str">
        <f>'1'!X22</f>
        <v/>
      </c>
      <c r="Q5" s="242" t="str">
        <f>'1'!Y22</f>
        <v/>
      </c>
      <c r="R5" s="231" t="str">
        <f>'1'!Z22</f>
        <v/>
      </c>
      <c r="S5" s="231" t="str">
        <f>'1'!AA22</f>
        <v/>
      </c>
      <c r="T5" s="241" t="str">
        <f>'1'!AB22</f>
        <v/>
      </c>
      <c r="U5" s="103"/>
      <c r="V5" s="103"/>
      <c r="W5" s="103"/>
      <c r="X5" s="103"/>
      <c r="Y5" s="104"/>
      <c r="Z5" s="103"/>
      <c r="AA5" s="103"/>
      <c r="AB5" s="103"/>
      <c r="AC5" s="103"/>
      <c r="AD5" s="103"/>
      <c r="AE5" s="15"/>
      <c r="AF5" s="15"/>
    </row>
    <row r="6" spans="1:36" ht="16.5" customHeight="1" x14ac:dyDescent="0.15">
      <c r="P6" s="105"/>
      <c r="T6" s="103"/>
      <c r="U6" s="103"/>
      <c r="V6" s="103"/>
      <c r="W6" s="103"/>
      <c r="X6" s="103"/>
      <c r="Y6" s="103"/>
      <c r="Z6" s="103"/>
      <c r="AA6" s="103"/>
      <c r="AB6" s="103"/>
      <c r="AC6" s="103"/>
      <c r="AD6" s="103"/>
      <c r="AE6" s="15"/>
      <c r="AF6" s="15"/>
    </row>
    <row r="7" spans="1:36" ht="16.5" customHeight="1" x14ac:dyDescent="0.15">
      <c r="A7" s="28" t="s">
        <v>14</v>
      </c>
      <c r="C7" s="28" t="s">
        <v>69</v>
      </c>
      <c r="P7" s="105"/>
      <c r="T7" s="103"/>
      <c r="U7" s="103"/>
      <c r="V7" s="103"/>
      <c r="W7" s="103"/>
      <c r="X7" s="103"/>
      <c r="Y7" s="103"/>
      <c r="Z7" s="103"/>
      <c r="AA7" s="103"/>
      <c r="AB7" s="103"/>
      <c r="AC7" s="103"/>
      <c r="AD7" s="103"/>
      <c r="AE7" s="15"/>
      <c r="AF7" s="15"/>
    </row>
    <row r="8" spans="1:36" ht="16.5" customHeight="1" x14ac:dyDescent="0.15">
      <c r="A8" s="74">
        <v>21</v>
      </c>
      <c r="C8" s="9"/>
      <c r="D8" s="848" t="s">
        <v>68</v>
      </c>
      <c r="E8" s="848"/>
      <c r="F8" s="848"/>
      <c r="G8" s="848"/>
      <c r="H8" s="848"/>
      <c r="I8" s="848"/>
      <c r="J8" s="8"/>
      <c r="K8" s="226" t="str">
        <f>IF(DBCS('1'!AA32)="１",'1'!I37,"")</f>
        <v/>
      </c>
      <c r="L8" s="241" t="str">
        <f>IF(DBCS('1'!AA32)="１",'1'!J37,"")</f>
        <v/>
      </c>
      <c r="P8" s="849" t="s">
        <v>741</v>
      </c>
      <c r="Q8" s="850"/>
      <c r="R8" s="850"/>
      <c r="S8" s="851"/>
      <c r="T8" s="226" t="str">
        <f>IF(DBCS('1'!AA32)="１",'1'!R37,"")</f>
        <v/>
      </c>
      <c r="U8" s="241" t="str">
        <f>IF(DBCS('1'!AA32)="１",'1'!S37,"")</f>
        <v/>
      </c>
      <c r="V8" s="30" t="s">
        <v>305</v>
      </c>
      <c r="W8" s="226" t="str">
        <f>IF(DBCS('1'!AA32)="１",'1'!U37,"")</f>
        <v/>
      </c>
      <c r="X8" s="231" t="str">
        <f>IF(DBCS('1'!AA32)="１",'1'!V37,"")</f>
        <v/>
      </c>
      <c r="Y8" s="231" t="str">
        <f>IF(DBCS('1'!AA32)="１",'1'!W37,"")</f>
        <v/>
      </c>
      <c r="Z8" s="231" t="str">
        <f>IF(DBCS('1'!AA32)="１",'1'!X37,"")</f>
        <v/>
      </c>
      <c r="AA8" s="231" t="str">
        <f>IF(DBCS('1'!AA32)="１",'1'!Y37,"")</f>
        <v/>
      </c>
      <c r="AB8" s="241" t="str">
        <f>IF(DBCS('1'!AA32)="１",'1'!Z37,"")</f>
        <v/>
      </c>
      <c r="AC8" s="30" t="s">
        <v>305</v>
      </c>
      <c r="AD8" s="106"/>
      <c r="AE8" s="15"/>
      <c r="AF8" s="15"/>
    </row>
    <row r="9" spans="1:36" ht="16.5" customHeight="1" x14ac:dyDescent="0.15">
      <c r="C9" s="9"/>
      <c r="D9" s="848" t="s">
        <v>176</v>
      </c>
      <c r="E9" s="848"/>
      <c r="F9" s="848"/>
      <c r="G9" s="848"/>
      <c r="H9" s="848"/>
      <c r="I9" s="848"/>
      <c r="J9" s="8"/>
      <c r="K9" s="855" t="str">
        <f>IF(DBCS('1'!AA32)="１",'1'!I38,"")</f>
        <v/>
      </c>
      <c r="L9" s="856"/>
      <c r="M9" s="856"/>
      <c r="N9" s="856"/>
      <c r="O9" s="856"/>
      <c r="P9" s="856"/>
      <c r="Q9" s="856"/>
      <c r="R9" s="856"/>
      <c r="S9" s="856"/>
      <c r="T9" s="856"/>
      <c r="U9" s="856"/>
      <c r="V9" s="856"/>
      <c r="W9" s="856"/>
      <c r="X9" s="856"/>
      <c r="Y9" s="856"/>
      <c r="Z9" s="856"/>
      <c r="AA9" s="856"/>
      <c r="AB9" s="856"/>
      <c r="AC9" s="856"/>
      <c r="AD9" s="857"/>
      <c r="AE9" s="15"/>
      <c r="AF9" s="15"/>
    </row>
    <row r="10" spans="1:36" ht="30" customHeight="1" x14ac:dyDescent="0.15">
      <c r="C10" s="14"/>
      <c r="D10" s="848" t="s">
        <v>44</v>
      </c>
      <c r="E10" s="848"/>
      <c r="F10" s="848"/>
      <c r="G10" s="848"/>
      <c r="H10" s="848"/>
      <c r="I10" s="848"/>
      <c r="J10" s="13"/>
      <c r="K10" s="855" t="str">
        <f>IF(DBCS('1'!AA32)="１",'1'!I39,"")</f>
        <v/>
      </c>
      <c r="L10" s="856"/>
      <c r="M10" s="856"/>
      <c r="N10" s="856"/>
      <c r="O10" s="856"/>
      <c r="P10" s="856"/>
      <c r="Q10" s="856"/>
      <c r="R10" s="856"/>
      <c r="S10" s="856"/>
      <c r="T10" s="856"/>
      <c r="U10" s="856"/>
      <c r="V10" s="856"/>
      <c r="W10" s="856"/>
      <c r="X10" s="856"/>
      <c r="Y10" s="856"/>
      <c r="Z10" s="856"/>
      <c r="AA10" s="856"/>
      <c r="AB10" s="856"/>
      <c r="AC10" s="856"/>
      <c r="AD10" s="857"/>
      <c r="AE10" s="11" t="s">
        <v>20</v>
      </c>
      <c r="AF10" s="11"/>
    </row>
    <row r="11" spans="1:36" ht="16.5" customHeight="1" x14ac:dyDescent="0.15">
      <c r="C11" s="9"/>
      <c r="D11" s="848" t="s">
        <v>24</v>
      </c>
      <c r="E11" s="848"/>
      <c r="F11" s="848"/>
      <c r="G11" s="848"/>
      <c r="H11" s="848"/>
      <c r="I11" s="848"/>
      <c r="J11" s="8"/>
      <c r="K11" s="243" t="str">
        <f>IF(DBCS('1'!AA32)="１",'1'!I40,"")</f>
        <v/>
      </c>
      <c r="L11" s="30" t="s">
        <v>305</v>
      </c>
      <c r="M11" s="226" t="str">
        <f>IF(DBCS('1'!AA32)="１",'1'!K40,"")</f>
        <v/>
      </c>
      <c r="N11" s="241" t="str">
        <f>IF(DBCS('1'!AA32)="１",'1'!L40,"")</f>
        <v/>
      </c>
      <c r="O11" s="30" t="s">
        <v>26</v>
      </c>
      <c r="P11" s="226" t="str">
        <f>IF(DBCS('1'!AA32)="１",'1'!N40,"")</f>
        <v/>
      </c>
      <c r="Q11" s="241" t="str">
        <f>IF(DBCS('1'!AA32)="１",'1'!O40,"")</f>
        <v/>
      </c>
      <c r="R11" s="30" t="s">
        <v>27</v>
      </c>
      <c r="S11" s="226" t="str">
        <f>IF(DBCS('1'!AA32)="１",'1'!Q40,"")</f>
        <v/>
      </c>
      <c r="T11" s="241" t="str">
        <f>IF(DBCS('1'!AA32)="１",'1'!R40,"")</f>
        <v/>
      </c>
      <c r="U11" s="30" t="s">
        <v>67</v>
      </c>
      <c r="AF11" s="22"/>
    </row>
    <row r="12" spans="1:36" ht="16.5" customHeight="1" x14ac:dyDescent="0.15">
      <c r="D12" s="28"/>
      <c r="E12" s="28"/>
      <c r="F12" s="28"/>
      <c r="G12" s="28"/>
      <c r="H12" s="28"/>
      <c r="I12" s="28"/>
      <c r="AJ12" s="182"/>
    </row>
    <row r="13" spans="1:36" ht="16.5" customHeight="1" x14ac:dyDescent="0.15">
      <c r="D13" s="28"/>
      <c r="E13" s="28"/>
      <c r="F13" s="28"/>
      <c r="G13" s="28"/>
      <c r="H13" s="28"/>
      <c r="I13" s="28"/>
    </row>
    <row r="14" spans="1:36" ht="16.5" customHeight="1" x14ac:dyDescent="0.15">
      <c r="D14" s="28"/>
      <c r="E14" s="28"/>
      <c r="F14" s="28"/>
      <c r="G14" s="28"/>
      <c r="H14" s="28"/>
      <c r="I14" s="28"/>
      <c r="P14" s="105"/>
      <c r="T14" s="103"/>
      <c r="U14" s="103"/>
      <c r="V14" s="103"/>
      <c r="W14" s="103"/>
      <c r="X14" s="103"/>
      <c r="Y14" s="103"/>
      <c r="Z14" s="103"/>
      <c r="AA14" s="103"/>
      <c r="AB14" s="103"/>
      <c r="AC14" s="103"/>
      <c r="AD14" s="103"/>
      <c r="AE14" s="15"/>
      <c r="AF14" s="15"/>
    </row>
    <row r="15" spans="1:36" ht="16.5" customHeight="1" x14ac:dyDescent="0.15">
      <c r="A15" s="74">
        <v>21</v>
      </c>
      <c r="C15" s="9"/>
      <c r="D15" s="848" t="s">
        <v>68</v>
      </c>
      <c r="E15" s="848"/>
      <c r="F15" s="848"/>
      <c r="G15" s="848"/>
      <c r="H15" s="848"/>
      <c r="I15" s="848"/>
      <c r="J15" s="52"/>
      <c r="K15" s="219"/>
      <c r="L15" s="223"/>
      <c r="M15" s="30"/>
      <c r="N15" s="30"/>
      <c r="O15" s="30"/>
      <c r="P15" s="849" t="s">
        <v>741</v>
      </c>
      <c r="Q15" s="850"/>
      <c r="R15" s="850"/>
      <c r="S15" s="851"/>
      <c r="T15" s="219"/>
      <c r="U15" s="223"/>
      <c r="V15" s="30" t="s">
        <v>305</v>
      </c>
      <c r="W15" s="219"/>
      <c r="X15" s="244"/>
      <c r="Y15" s="244"/>
      <c r="Z15" s="244"/>
      <c r="AA15" s="244"/>
      <c r="AB15" s="223"/>
      <c r="AC15" s="30" t="s">
        <v>305</v>
      </c>
      <c r="AD15" s="74"/>
      <c r="AE15" s="15"/>
      <c r="AF15" s="15"/>
    </row>
    <row r="16" spans="1:36" ht="16.5" customHeight="1" x14ac:dyDescent="0.15">
      <c r="C16" s="9"/>
      <c r="D16" s="848" t="s">
        <v>177</v>
      </c>
      <c r="E16" s="848"/>
      <c r="F16" s="848"/>
      <c r="G16" s="848"/>
      <c r="H16" s="848"/>
      <c r="I16" s="848"/>
      <c r="J16" s="52"/>
      <c r="K16" s="852"/>
      <c r="L16" s="853"/>
      <c r="M16" s="853"/>
      <c r="N16" s="853"/>
      <c r="O16" s="853"/>
      <c r="P16" s="853"/>
      <c r="Q16" s="853"/>
      <c r="R16" s="853"/>
      <c r="S16" s="853"/>
      <c r="T16" s="853"/>
      <c r="U16" s="853"/>
      <c r="V16" s="853"/>
      <c r="W16" s="853"/>
      <c r="X16" s="853"/>
      <c r="Y16" s="853"/>
      <c r="Z16" s="853"/>
      <c r="AA16" s="853"/>
      <c r="AB16" s="853"/>
      <c r="AC16" s="853"/>
      <c r="AD16" s="854"/>
      <c r="AE16" s="15"/>
      <c r="AF16" s="15"/>
    </row>
    <row r="17" spans="1:36" ht="30" customHeight="1" x14ac:dyDescent="0.15">
      <c r="C17" s="14"/>
      <c r="D17" s="848" t="s">
        <v>44</v>
      </c>
      <c r="E17" s="848"/>
      <c r="F17" s="848"/>
      <c r="G17" s="848"/>
      <c r="H17" s="848"/>
      <c r="I17" s="848"/>
      <c r="J17" s="72"/>
      <c r="K17" s="852"/>
      <c r="L17" s="853"/>
      <c r="M17" s="853"/>
      <c r="N17" s="853"/>
      <c r="O17" s="853"/>
      <c r="P17" s="853"/>
      <c r="Q17" s="853"/>
      <c r="R17" s="853"/>
      <c r="S17" s="853"/>
      <c r="T17" s="853"/>
      <c r="U17" s="853"/>
      <c r="V17" s="853"/>
      <c r="W17" s="853"/>
      <c r="X17" s="853"/>
      <c r="Y17" s="853"/>
      <c r="Z17" s="853"/>
      <c r="AA17" s="853"/>
      <c r="AB17" s="853"/>
      <c r="AC17" s="853"/>
      <c r="AD17" s="854"/>
      <c r="AE17" s="11" t="s">
        <v>20</v>
      </c>
      <c r="AF17" s="11"/>
    </row>
    <row r="18" spans="1:36" ht="16.5" customHeight="1" x14ac:dyDescent="0.15">
      <c r="C18" s="9"/>
      <c r="D18" s="848" t="s">
        <v>24</v>
      </c>
      <c r="E18" s="848"/>
      <c r="F18" s="848"/>
      <c r="G18" s="848"/>
      <c r="H18" s="848"/>
      <c r="I18" s="848"/>
      <c r="J18" s="52"/>
      <c r="K18" s="222"/>
      <c r="L18" s="30" t="s">
        <v>305</v>
      </c>
      <c r="M18" s="219"/>
      <c r="N18" s="223"/>
      <c r="O18" s="30" t="s">
        <v>26</v>
      </c>
      <c r="P18" s="219"/>
      <c r="Q18" s="223"/>
      <c r="R18" s="30" t="s">
        <v>27</v>
      </c>
      <c r="S18" s="219"/>
      <c r="T18" s="223"/>
      <c r="U18" s="30" t="s">
        <v>67</v>
      </c>
      <c r="V18" s="30"/>
      <c r="W18" s="30"/>
      <c r="X18" s="30"/>
      <c r="Y18" s="30"/>
      <c r="Z18" s="30"/>
      <c r="AA18" s="30"/>
      <c r="AB18" s="30"/>
      <c r="AC18" s="30"/>
      <c r="AD18" s="30"/>
      <c r="AF18" s="22"/>
    </row>
    <row r="19" spans="1:36" ht="16.5" customHeight="1" x14ac:dyDescent="0.15">
      <c r="D19" s="28"/>
      <c r="E19" s="28"/>
      <c r="F19" s="28"/>
      <c r="G19" s="28"/>
      <c r="H19" s="28"/>
      <c r="I19" s="28"/>
      <c r="AJ19" s="182"/>
    </row>
    <row r="20" spans="1:36" ht="16.5" customHeight="1" x14ac:dyDescent="0.15">
      <c r="D20" s="28"/>
      <c r="E20" s="28"/>
      <c r="F20" s="28"/>
      <c r="G20" s="28"/>
      <c r="H20" s="28"/>
      <c r="I20" s="28"/>
    </row>
    <row r="21" spans="1:36" ht="16.5" customHeight="1" x14ac:dyDescent="0.15">
      <c r="D21" s="28"/>
      <c r="E21" s="28"/>
      <c r="F21" s="28"/>
      <c r="G21" s="28"/>
      <c r="H21" s="28"/>
      <c r="I21" s="28"/>
      <c r="P21" s="105"/>
      <c r="T21" s="103"/>
      <c r="U21" s="103"/>
      <c r="V21" s="103"/>
      <c r="W21" s="103"/>
      <c r="X21" s="103"/>
      <c r="Y21" s="103"/>
      <c r="Z21" s="103"/>
      <c r="AA21" s="103"/>
      <c r="AB21" s="103"/>
      <c r="AC21" s="103"/>
      <c r="AD21" s="103"/>
      <c r="AE21" s="15"/>
      <c r="AF21" s="15"/>
    </row>
    <row r="22" spans="1:36" ht="16.5" customHeight="1" x14ac:dyDescent="0.15">
      <c r="A22" s="74">
        <v>21</v>
      </c>
      <c r="C22" s="9"/>
      <c r="D22" s="848" t="s">
        <v>68</v>
      </c>
      <c r="E22" s="848"/>
      <c r="F22" s="848"/>
      <c r="G22" s="848"/>
      <c r="H22" s="848"/>
      <c r="I22" s="848"/>
      <c r="J22" s="52"/>
      <c r="K22" s="219"/>
      <c r="L22" s="223"/>
      <c r="M22" s="30"/>
      <c r="N22" s="30"/>
      <c r="O22" s="30"/>
      <c r="P22" s="849" t="s">
        <v>741</v>
      </c>
      <c r="Q22" s="850"/>
      <c r="R22" s="850"/>
      <c r="S22" s="851"/>
      <c r="T22" s="219"/>
      <c r="U22" s="223"/>
      <c r="V22" s="30" t="s">
        <v>305</v>
      </c>
      <c r="W22" s="219"/>
      <c r="X22" s="244"/>
      <c r="Y22" s="244"/>
      <c r="Z22" s="244"/>
      <c r="AA22" s="244"/>
      <c r="AB22" s="223"/>
      <c r="AC22" s="30" t="s">
        <v>305</v>
      </c>
      <c r="AD22" s="74"/>
      <c r="AE22" s="15"/>
      <c r="AF22" s="15"/>
    </row>
    <row r="23" spans="1:36" ht="16.5" customHeight="1" x14ac:dyDescent="0.15">
      <c r="C23" s="9"/>
      <c r="D23" s="848" t="s">
        <v>49</v>
      </c>
      <c r="E23" s="848"/>
      <c r="F23" s="848"/>
      <c r="G23" s="848"/>
      <c r="H23" s="848"/>
      <c r="I23" s="848"/>
      <c r="J23" s="52"/>
      <c r="K23" s="852"/>
      <c r="L23" s="853"/>
      <c r="M23" s="853"/>
      <c r="N23" s="853"/>
      <c r="O23" s="853"/>
      <c r="P23" s="853"/>
      <c r="Q23" s="853"/>
      <c r="R23" s="853"/>
      <c r="S23" s="853"/>
      <c r="T23" s="853"/>
      <c r="U23" s="853"/>
      <c r="V23" s="853"/>
      <c r="W23" s="853"/>
      <c r="X23" s="853"/>
      <c r="Y23" s="853"/>
      <c r="Z23" s="853"/>
      <c r="AA23" s="853"/>
      <c r="AB23" s="853"/>
      <c r="AC23" s="853"/>
      <c r="AD23" s="854"/>
      <c r="AE23" s="15"/>
      <c r="AF23" s="15"/>
    </row>
    <row r="24" spans="1:36" ht="30" customHeight="1" x14ac:dyDescent="0.15">
      <c r="C24" s="14"/>
      <c r="D24" s="848" t="s">
        <v>44</v>
      </c>
      <c r="E24" s="848"/>
      <c r="F24" s="848"/>
      <c r="G24" s="848"/>
      <c r="H24" s="848"/>
      <c r="I24" s="848"/>
      <c r="J24" s="72"/>
      <c r="K24" s="852"/>
      <c r="L24" s="853"/>
      <c r="M24" s="853"/>
      <c r="N24" s="853"/>
      <c r="O24" s="853"/>
      <c r="P24" s="853"/>
      <c r="Q24" s="853"/>
      <c r="R24" s="853"/>
      <c r="S24" s="853"/>
      <c r="T24" s="853"/>
      <c r="U24" s="853"/>
      <c r="V24" s="853"/>
      <c r="W24" s="853"/>
      <c r="X24" s="853"/>
      <c r="Y24" s="853"/>
      <c r="Z24" s="853"/>
      <c r="AA24" s="853"/>
      <c r="AB24" s="853"/>
      <c r="AC24" s="853"/>
      <c r="AD24" s="854"/>
      <c r="AE24" s="11" t="s">
        <v>20</v>
      </c>
      <c r="AF24" s="11"/>
    </row>
    <row r="25" spans="1:36" ht="16.5" customHeight="1" x14ac:dyDescent="0.15">
      <c r="C25" s="9"/>
      <c r="D25" s="848" t="s">
        <v>24</v>
      </c>
      <c r="E25" s="848"/>
      <c r="F25" s="848"/>
      <c r="G25" s="848"/>
      <c r="H25" s="848"/>
      <c r="I25" s="848"/>
      <c r="J25" s="52"/>
      <c r="K25" s="222"/>
      <c r="L25" s="30" t="s">
        <v>305</v>
      </c>
      <c r="M25" s="219"/>
      <c r="N25" s="223"/>
      <c r="O25" s="30" t="s">
        <v>26</v>
      </c>
      <c r="P25" s="219"/>
      <c r="Q25" s="223"/>
      <c r="R25" s="30" t="s">
        <v>27</v>
      </c>
      <c r="S25" s="219"/>
      <c r="T25" s="223"/>
      <c r="U25" s="30" t="s">
        <v>67</v>
      </c>
      <c r="V25" s="30"/>
      <c r="W25" s="30"/>
      <c r="X25" s="30"/>
      <c r="Y25" s="30"/>
      <c r="Z25" s="30"/>
      <c r="AA25" s="30"/>
      <c r="AB25" s="30"/>
      <c r="AC25" s="30"/>
      <c r="AD25" s="30"/>
      <c r="AF25" s="22"/>
    </row>
    <row r="26" spans="1:36" ht="16.5" customHeight="1" x14ac:dyDescent="0.15">
      <c r="D26" s="28"/>
      <c r="E26" s="28"/>
      <c r="F26" s="28"/>
      <c r="G26" s="28"/>
      <c r="H26" s="28"/>
      <c r="I26" s="28"/>
      <c r="AJ26" s="182"/>
    </row>
    <row r="27" spans="1:36" ht="16.5" customHeight="1" x14ac:dyDescent="0.15">
      <c r="D27" s="28"/>
      <c r="E27" s="28"/>
      <c r="F27" s="28"/>
      <c r="G27" s="28"/>
      <c r="H27" s="28"/>
      <c r="I27" s="28"/>
    </row>
    <row r="28" spans="1:36" ht="16.5" customHeight="1" x14ac:dyDescent="0.15">
      <c r="D28" s="28"/>
      <c r="E28" s="28"/>
      <c r="F28" s="28"/>
      <c r="G28" s="28"/>
      <c r="H28" s="28"/>
      <c r="I28" s="28"/>
      <c r="P28" s="105"/>
      <c r="T28" s="103"/>
      <c r="U28" s="103"/>
      <c r="V28" s="103"/>
      <c r="W28" s="103"/>
      <c r="X28" s="103"/>
      <c r="Y28" s="103"/>
      <c r="Z28" s="103"/>
      <c r="AA28" s="103"/>
      <c r="AB28" s="103"/>
      <c r="AC28" s="103"/>
      <c r="AD28" s="103"/>
      <c r="AE28" s="15"/>
      <c r="AF28" s="15"/>
    </row>
    <row r="29" spans="1:36" ht="16.5" customHeight="1" x14ac:dyDescent="0.15">
      <c r="A29" s="74">
        <v>21</v>
      </c>
      <c r="C29" s="9"/>
      <c r="D29" s="848" t="s">
        <v>68</v>
      </c>
      <c r="E29" s="848"/>
      <c r="F29" s="848"/>
      <c r="G29" s="848"/>
      <c r="H29" s="848"/>
      <c r="I29" s="848"/>
      <c r="J29" s="52"/>
      <c r="K29" s="219"/>
      <c r="L29" s="223"/>
      <c r="M29" s="30"/>
      <c r="N29" s="30"/>
      <c r="O29" s="30"/>
      <c r="P29" s="849" t="s">
        <v>741</v>
      </c>
      <c r="Q29" s="850"/>
      <c r="R29" s="850"/>
      <c r="S29" s="851"/>
      <c r="T29" s="219"/>
      <c r="U29" s="223"/>
      <c r="V29" s="30" t="s">
        <v>305</v>
      </c>
      <c r="W29" s="219"/>
      <c r="X29" s="244"/>
      <c r="Y29" s="244"/>
      <c r="Z29" s="244"/>
      <c r="AA29" s="244"/>
      <c r="AB29" s="223"/>
      <c r="AC29" s="30" t="s">
        <v>305</v>
      </c>
      <c r="AD29" s="74"/>
      <c r="AE29" s="15"/>
      <c r="AF29" s="15"/>
    </row>
    <row r="30" spans="1:36" ht="16.5" customHeight="1" x14ac:dyDescent="0.15">
      <c r="C30" s="9"/>
      <c r="D30" s="848" t="s">
        <v>49</v>
      </c>
      <c r="E30" s="848"/>
      <c r="F30" s="848"/>
      <c r="G30" s="848"/>
      <c r="H30" s="848"/>
      <c r="I30" s="848"/>
      <c r="J30" s="52"/>
      <c r="K30" s="852"/>
      <c r="L30" s="853"/>
      <c r="M30" s="853"/>
      <c r="N30" s="853"/>
      <c r="O30" s="853"/>
      <c r="P30" s="853"/>
      <c r="Q30" s="853"/>
      <c r="R30" s="853"/>
      <c r="S30" s="853"/>
      <c r="T30" s="853"/>
      <c r="U30" s="853"/>
      <c r="V30" s="853"/>
      <c r="W30" s="853"/>
      <c r="X30" s="853"/>
      <c r="Y30" s="853"/>
      <c r="Z30" s="853"/>
      <c r="AA30" s="853"/>
      <c r="AB30" s="853"/>
      <c r="AC30" s="853"/>
      <c r="AD30" s="854"/>
      <c r="AE30" s="15"/>
      <c r="AF30" s="15"/>
    </row>
    <row r="31" spans="1:36" ht="30" customHeight="1" x14ac:dyDescent="0.15">
      <c r="C31" s="14"/>
      <c r="D31" s="848" t="s">
        <v>44</v>
      </c>
      <c r="E31" s="848"/>
      <c r="F31" s="848"/>
      <c r="G31" s="848"/>
      <c r="H31" s="848"/>
      <c r="I31" s="848"/>
      <c r="J31" s="72"/>
      <c r="K31" s="852"/>
      <c r="L31" s="853"/>
      <c r="M31" s="853"/>
      <c r="N31" s="853"/>
      <c r="O31" s="853"/>
      <c r="P31" s="853"/>
      <c r="Q31" s="853"/>
      <c r="R31" s="853"/>
      <c r="S31" s="853"/>
      <c r="T31" s="853"/>
      <c r="U31" s="853"/>
      <c r="V31" s="853"/>
      <c r="W31" s="853"/>
      <c r="X31" s="853"/>
      <c r="Y31" s="853"/>
      <c r="Z31" s="853"/>
      <c r="AA31" s="853"/>
      <c r="AB31" s="853"/>
      <c r="AC31" s="853"/>
      <c r="AD31" s="854"/>
      <c r="AE31" s="11" t="s">
        <v>20</v>
      </c>
      <c r="AF31" s="11"/>
    </row>
    <row r="32" spans="1:36" ht="16.5" customHeight="1" x14ac:dyDescent="0.15">
      <c r="C32" s="9"/>
      <c r="D32" s="848" t="s">
        <v>24</v>
      </c>
      <c r="E32" s="848"/>
      <c r="F32" s="848"/>
      <c r="G32" s="848"/>
      <c r="H32" s="848"/>
      <c r="I32" s="848"/>
      <c r="J32" s="52"/>
      <c r="K32" s="222" t="s">
        <v>315</v>
      </c>
      <c r="L32" s="30" t="s">
        <v>305</v>
      </c>
      <c r="M32" s="219"/>
      <c r="N32" s="223"/>
      <c r="O32" s="30" t="s">
        <v>26</v>
      </c>
      <c r="P32" s="219"/>
      <c r="Q32" s="223"/>
      <c r="R32" s="30" t="s">
        <v>27</v>
      </c>
      <c r="S32" s="219"/>
      <c r="T32" s="223"/>
      <c r="U32" s="30" t="s">
        <v>67</v>
      </c>
      <c r="V32" s="30"/>
      <c r="W32" s="30"/>
      <c r="X32" s="30"/>
      <c r="Y32" s="30"/>
      <c r="Z32" s="30"/>
      <c r="AA32" s="30"/>
      <c r="AB32" s="30"/>
      <c r="AC32" s="30"/>
      <c r="AD32" s="30"/>
      <c r="AF32" s="22"/>
    </row>
    <row r="33" spans="1:36" ht="16.5" customHeight="1" x14ac:dyDescent="0.15">
      <c r="D33" s="28"/>
      <c r="E33" s="28"/>
      <c r="F33" s="28"/>
      <c r="G33" s="28"/>
      <c r="H33" s="28"/>
      <c r="I33" s="28"/>
      <c r="AJ33" s="182"/>
    </row>
    <row r="34" spans="1:36" ht="16.5" customHeight="1" x14ac:dyDescent="0.15">
      <c r="D34" s="28"/>
      <c r="E34" s="28"/>
      <c r="F34" s="28"/>
      <c r="G34" s="28"/>
      <c r="H34" s="28"/>
      <c r="I34" s="28"/>
    </row>
    <row r="35" spans="1:36" ht="16.5" customHeight="1" x14ac:dyDescent="0.15">
      <c r="D35" s="28"/>
      <c r="E35" s="28"/>
      <c r="F35" s="28"/>
      <c r="G35" s="28"/>
      <c r="H35" s="28"/>
      <c r="I35" s="28"/>
      <c r="P35" s="105"/>
      <c r="T35" s="103"/>
      <c r="U35" s="103"/>
      <c r="V35" s="103"/>
      <c r="W35" s="103"/>
      <c r="X35" s="103"/>
      <c r="Y35" s="103"/>
      <c r="Z35" s="103"/>
      <c r="AA35" s="103"/>
      <c r="AB35" s="103"/>
      <c r="AC35" s="103"/>
      <c r="AD35" s="103"/>
      <c r="AE35" s="15"/>
      <c r="AF35" s="15"/>
    </row>
    <row r="36" spans="1:36" ht="16.5" customHeight="1" x14ac:dyDescent="0.15">
      <c r="A36" s="74">
        <v>21</v>
      </c>
      <c r="C36" s="9"/>
      <c r="D36" s="848" t="s">
        <v>68</v>
      </c>
      <c r="E36" s="848"/>
      <c r="F36" s="848"/>
      <c r="G36" s="848"/>
      <c r="H36" s="848"/>
      <c r="I36" s="848"/>
      <c r="J36" s="52"/>
      <c r="K36" s="219"/>
      <c r="L36" s="223"/>
      <c r="M36" s="30"/>
      <c r="N36" s="30"/>
      <c r="O36" s="30"/>
      <c r="P36" s="849" t="s">
        <v>741</v>
      </c>
      <c r="Q36" s="850"/>
      <c r="R36" s="850"/>
      <c r="S36" s="851"/>
      <c r="T36" s="219"/>
      <c r="U36" s="223"/>
      <c r="V36" s="30" t="s">
        <v>305</v>
      </c>
      <c r="W36" s="219"/>
      <c r="X36" s="244"/>
      <c r="Y36" s="244"/>
      <c r="Z36" s="244"/>
      <c r="AA36" s="244"/>
      <c r="AB36" s="223"/>
      <c r="AC36" s="30" t="s">
        <v>305</v>
      </c>
      <c r="AD36" s="74"/>
      <c r="AE36" s="15"/>
      <c r="AF36" s="15"/>
    </row>
    <row r="37" spans="1:36" ht="16.5" customHeight="1" x14ac:dyDescent="0.15">
      <c r="C37" s="9"/>
      <c r="D37" s="848" t="s">
        <v>49</v>
      </c>
      <c r="E37" s="848"/>
      <c r="F37" s="848"/>
      <c r="G37" s="848"/>
      <c r="H37" s="848"/>
      <c r="I37" s="848"/>
      <c r="J37" s="52"/>
      <c r="K37" s="852"/>
      <c r="L37" s="853"/>
      <c r="M37" s="853"/>
      <c r="N37" s="853"/>
      <c r="O37" s="853"/>
      <c r="P37" s="853"/>
      <c r="Q37" s="853"/>
      <c r="R37" s="853"/>
      <c r="S37" s="853"/>
      <c r="T37" s="853"/>
      <c r="U37" s="853"/>
      <c r="V37" s="853"/>
      <c r="W37" s="853"/>
      <c r="X37" s="853"/>
      <c r="Y37" s="853"/>
      <c r="Z37" s="853"/>
      <c r="AA37" s="853"/>
      <c r="AB37" s="853"/>
      <c r="AC37" s="853"/>
      <c r="AD37" s="854"/>
      <c r="AE37" s="15"/>
      <c r="AF37" s="15"/>
    </row>
    <row r="38" spans="1:36" ht="30" customHeight="1" x14ac:dyDescent="0.15">
      <c r="C38" s="14"/>
      <c r="D38" s="848" t="s">
        <v>44</v>
      </c>
      <c r="E38" s="848"/>
      <c r="F38" s="848"/>
      <c r="G38" s="848"/>
      <c r="H38" s="848"/>
      <c r="I38" s="848"/>
      <c r="J38" s="72"/>
      <c r="K38" s="852"/>
      <c r="L38" s="853"/>
      <c r="M38" s="853"/>
      <c r="N38" s="853"/>
      <c r="O38" s="853"/>
      <c r="P38" s="853"/>
      <c r="Q38" s="853"/>
      <c r="R38" s="853"/>
      <c r="S38" s="853"/>
      <c r="T38" s="853"/>
      <c r="U38" s="853"/>
      <c r="V38" s="853"/>
      <c r="W38" s="853"/>
      <c r="X38" s="853"/>
      <c r="Y38" s="853"/>
      <c r="Z38" s="853"/>
      <c r="AA38" s="853"/>
      <c r="AB38" s="853"/>
      <c r="AC38" s="853"/>
      <c r="AD38" s="854"/>
      <c r="AE38" s="11" t="s">
        <v>20</v>
      </c>
      <c r="AF38" s="11"/>
    </row>
    <row r="39" spans="1:36" ht="16.5" customHeight="1" x14ac:dyDescent="0.15">
      <c r="C39" s="9"/>
      <c r="D39" s="848" t="s">
        <v>24</v>
      </c>
      <c r="E39" s="848"/>
      <c r="F39" s="848"/>
      <c r="G39" s="848"/>
      <c r="H39" s="848"/>
      <c r="I39" s="848"/>
      <c r="J39" s="52"/>
      <c r="K39" s="222" t="s">
        <v>315</v>
      </c>
      <c r="L39" s="30" t="s">
        <v>305</v>
      </c>
      <c r="M39" s="219"/>
      <c r="N39" s="223"/>
      <c r="O39" s="30" t="s">
        <v>26</v>
      </c>
      <c r="P39" s="219"/>
      <c r="Q39" s="223"/>
      <c r="R39" s="30" t="s">
        <v>27</v>
      </c>
      <c r="S39" s="219"/>
      <c r="T39" s="223"/>
      <c r="U39" s="30" t="s">
        <v>67</v>
      </c>
      <c r="V39" s="30"/>
      <c r="W39" s="30"/>
      <c r="X39" s="30"/>
      <c r="Y39" s="30"/>
      <c r="Z39" s="30"/>
      <c r="AA39" s="30"/>
      <c r="AB39" s="30"/>
      <c r="AC39" s="30"/>
      <c r="AD39" s="30"/>
      <c r="AF39" s="22"/>
    </row>
    <row r="40" spans="1:36" ht="16.5" customHeight="1" x14ac:dyDescent="0.15">
      <c r="D40" s="183"/>
      <c r="E40" s="183"/>
      <c r="F40" s="183"/>
      <c r="G40" s="183"/>
      <c r="H40" s="183"/>
      <c r="I40" s="183"/>
      <c r="AJ40" s="182"/>
    </row>
    <row r="43" spans="1:36" ht="16.5" customHeight="1" x14ac:dyDescent="0.15">
      <c r="A43" s="74">
        <v>21</v>
      </c>
      <c r="C43" s="9"/>
      <c r="D43" s="848" t="s">
        <v>68</v>
      </c>
      <c r="E43" s="848"/>
      <c r="F43" s="848"/>
      <c r="G43" s="848"/>
      <c r="H43" s="848"/>
      <c r="I43" s="848"/>
      <c r="J43" s="52"/>
      <c r="K43" s="219"/>
      <c r="L43" s="223"/>
      <c r="M43" s="30"/>
      <c r="N43" s="30"/>
      <c r="O43" s="30"/>
      <c r="P43" s="849" t="s">
        <v>741</v>
      </c>
      <c r="Q43" s="850"/>
      <c r="R43" s="850"/>
      <c r="S43" s="851"/>
      <c r="T43" s="219"/>
      <c r="U43" s="223"/>
      <c r="V43" s="30" t="s">
        <v>305</v>
      </c>
      <c r="W43" s="219"/>
      <c r="X43" s="244"/>
      <c r="Y43" s="244"/>
      <c r="Z43" s="244"/>
      <c r="AA43" s="244"/>
      <c r="AB43" s="223"/>
      <c r="AC43" s="30" t="s">
        <v>305</v>
      </c>
      <c r="AD43" s="74"/>
      <c r="AE43" s="15"/>
      <c r="AF43" s="15"/>
    </row>
    <row r="44" spans="1:36" ht="16.5" customHeight="1" x14ac:dyDescent="0.15">
      <c r="C44" s="9"/>
      <c r="D44" s="848" t="s">
        <v>49</v>
      </c>
      <c r="E44" s="848"/>
      <c r="F44" s="848"/>
      <c r="G44" s="848"/>
      <c r="H44" s="848"/>
      <c r="I44" s="848"/>
      <c r="J44" s="52"/>
      <c r="K44" s="852"/>
      <c r="L44" s="853"/>
      <c r="M44" s="853"/>
      <c r="N44" s="853"/>
      <c r="O44" s="853"/>
      <c r="P44" s="853"/>
      <c r="Q44" s="853"/>
      <c r="R44" s="853"/>
      <c r="S44" s="853"/>
      <c r="T44" s="853"/>
      <c r="U44" s="853"/>
      <c r="V44" s="853"/>
      <c r="W44" s="853"/>
      <c r="X44" s="853"/>
      <c r="Y44" s="853"/>
      <c r="Z44" s="853"/>
      <c r="AA44" s="853"/>
      <c r="AB44" s="853"/>
      <c r="AC44" s="853"/>
      <c r="AD44" s="854"/>
      <c r="AE44" s="15"/>
      <c r="AF44" s="15"/>
    </row>
    <row r="45" spans="1:36" ht="30.75" customHeight="1" x14ac:dyDescent="0.15">
      <c r="C45" s="14"/>
      <c r="D45" s="848" t="s">
        <v>44</v>
      </c>
      <c r="E45" s="848"/>
      <c r="F45" s="848"/>
      <c r="G45" s="848"/>
      <c r="H45" s="848"/>
      <c r="I45" s="848"/>
      <c r="J45" s="72"/>
      <c r="K45" s="852"/>
      <c r="L45" s="853"/>
      <c r="M45" s="853"/>
      <c r="N45" s="853"/>
      <c r="O45" s="853"/>
      <c r="P45" s="853"/>
      <c r="Q45" s="853"/>
      <c r="R45" s="853"/>
      <c r="S45" s="853"/>
      <c r="T45" s="853"/>
      <c r="U45" s="853"/>
      <c r="V45" s="853"/>
      <c r="W45" s="853"/>
      <c r="X45" s="853"/>
      <c r="Y45" s="853"/>
      <c r="Z45" s="853"/>
      <c r="AA45" s="853"/>
      <c r="AB45" s="853"/>
      <c r="AC45" s="853"/>
      <c r="AD45" s="854"/>
      <c r="AE45" s="11" t="s">
        <v>20</v>
      </c>
      <c r="AF45" s="11"/>
    </row>
    <row r="46" spans="1:36" ht="16.5" customHeight="1" x14ac:dyDescent="0.15">
      <c r="C46" s="9"/>
      <c r="D46" s="848" t="s">
        <v>24</v>
      </c>
      <c r="E46" s="848"/>
      <c r="F46" s="848"/>
      <c r="G46" s="848"/>
      <c r="H46" s="848"/>
      <c r="I46" s="848"/>
      <c r="J46" s="52"/>
      <c r="K46" s="222" t="s">
        <v>315</v>
      </c>
      <c r="L46" s="30" t="s">
        <v>305</v>
      </c>
      <c r="M46" s="219"/>
      <c r="N46" s="223"/>
      <c r="O46" s="30" t="s">
        <v>26</v>
      </c>
      <c r="P46" s="219"/>
      <c r="Q46" s="223"/>
      <c r="R46" s="30" t="s">
        <v>27</v>
      </c>
      <c r="S46" s="219"/>
      <c r="T46" s="223"/>
      <c r="U46" s="30" t="s">
        <v>67</v>
      </c>
      <c r="V46" s="30"/>
      <c r="W46" s="30"/>
      <c r="X46" s="30"/>
      <c r="Y46" s="30"/>
      <c r="Z46" s="30"/>
      <c r="AA46" s="30"/>
      <c r="AB46" s="30"/>
      <c r="AC46" s="30"/>
      <c r="AD46" s="30"/>
      <c r="AF46" s="22"/>
    </row>
  </sheetData>
  <sheetProtection sheet="1" objects="1" scenarios="1"/>
  <mergeCells count="44">
    <mergeCell ref="P43:S43"/>
    <mergeCell ref="D44:I44"/>
    <mergeCell ref="K44:AD44"/>
    <mergeCell ref="D45:I45"/>
    <mergeCell ref="K45:AD45"/>
    <mergeCell ref="A2:Z2"/>
    <mergeCell ref="D8:I8"/>
    <mergeCell ref="P8:S8"/>
    <mergeCell ref="D9:I9"/>
    <mergeCell ref="D10:I10"/>
    <mergeCell ref="L5:N5"/>
    <mergeCell ref="K30:AD30"/>
    <mergeCell ref="K31:AD31"/>
    <mergeCell ref="K37:AD37"/>
    <mergeCell ref="K38:AD38"/>
    <mergeCell ref="K9:AD9"/>
    <mergeCell ref="K10:AD10"/>
    <mergeCell ref="P36:S36"/>
    <mergeCell ref="P29:S29"/>
    <mergeCell ref="K24:AD24"/>
    <mergeCell ref="D15:I15"/>
    <mergeCell ref="P15:S15"/>
    <mergeCell ref="D11:I11"/>
    <mergeCell ref="D16:I16"/>
    <mergeCell ref="D17:I17"/>
    <mergeCell ref="K16:AD16"/>
    <mergeCell ref="K17:AD17"/>
    <mergeCell ref="D18:I18"/>
    <mergeCell ref="D22:I22"/>
    <mergeCell ref="P22:S22"/>
    <mergeCell ref="D23:I23"/>
    <mergeCell ref="K23:AD23"/>
    <mergeCell ref="D24:I24"/>
    <mergeCell ref="D25:I25"/>
    <mergeCell ref="D29:I29"/>
    <mergeCell ref="D37:I37"/>
    <mergeCell ref="D38:I38"/>
    <mergeCell ref="D39:I39"/>
    <mergeCell ref="D43:I43"/>
    <mergeCell ref="D46:I46"/>
    <mergeCell ref="D30:I30"/>
    <mergeCell ref="D31:I31"/>
    <mergeCell ref="D32:I32"/>
    <mergeCell ref="D36:I36"/>
  </mergeCells>
  <phoneticPr fontId="4"/>
  <dataValidations count="2">
    <dataValidation type="list" allowBlank="1" showInputMessage="1" showErrorMessage="1" sqref="K11 K18 K25 K32 K39 K46" xr:uid="{00000000-0002-0000-0200-000000000000}">
      <formula1>"　,Ｓ,Ｈ"</formula1>
    </dataValidation>
    <dataValidation type="list" allowBlank="1" showInputMessage="1" showErrorMessage="1" sqref="AJ7 AJ35 AJ28 AJ21 AJ14" xr:uid="{00000000-0002-0000-0200-000001000000}">
      <formula1>$AI$3:$AI$13</formula1>
    </dataValidation>
  </dataValidations>
  <printOptions horizontalCentered="1"/>
  <pageMargins left="0.39370078740157483" right="0.39370078740157483" top="0.59055118110236227" bottom="0.59055118110236227" header="0.51181102362204722" footer="0.51181102362204722"/>
  <pageSetup paperSize="9" scale="99" orientation="portrait" blackAndWhite="1" horizontalDpi="300" verticalDpi="300" r:id="rId1"/>
  <headerFooter alignWithMargins="0">
    <oddFooter>&amp;C&amp;"ＭＳ 明朝,標準"&amp;10&amp;A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5410B-224E-412A-9278-E7EAB3EFC17B}">
  <sheetPr>
    <pageSetUpPr fitToPage="1"/>
  </sheetPr>
  <dimension ref="A1:CB64"/>
  <sheetViews>
    <sheetView showGridLines="0" zoomScale="120" zoomScaleNormal="120" workbookViewId="0"/>
  </sheetViews>
  <sheetFormatPr defaultRowHeight="13.5" x14ac:dyDescent="0.15"/>
  <cols>
    <col min="1" max="79" width="2.875" style="28" customWidth="1"/>
    <col min="80" max="16384" width="9" style="28"/>
  </cols>
  <sheetData>
    <row r="1" spans="1:80" x14ac:dyDescent="0.15">
      <c r="AC1" s="792" t="s">
        <v>720</v>
      </c>
      <c r="AD1" s="792"/>
      <c r="AE1" s="792"/>
      <c r="CB1" s="133" t="s">
        <v>316</v>
      </c>
    </row>
    <row r="2" spans="1:80" ht="17.25" customHeight="1" x14ac:dyDescent="0.15">
      <c r="A2" s="33"/>
      <c r="B2" s="858" t="s">
        <v>899</v>
      </c>
      <c r="C2" s="858"/>
      <c r="D2" s="858"/>
      <c r="E2" s="858"/>
      <c r="F2" s="858"/>
      <c r="G2" s="858"/>
      <c r="H2" s="858"/>
      <c r="I2" s="858"/>
      <c r="J2" s="858"/>
      <c r="K2" s="858"/>
      <c r="L2" s="858"/>
      <c r="M2" s="858"/>
      <c r="N2" s="858"/>
      <c r="O2" s="858"/>
      <c r="P2" s="858"/>
      <c r="Q2" s="858"/>
      <c r="R2" s="858"/>
      <c r="S2" s="858"/>
      <c r="T2" s="858"/>
      <c r="U2" s="858"/>
      <c r="V2" s="858"/>
      <c r="W2" s="858"/>
      <c r="X2" s="858"/>
      <c r="Y2" s="858"/>
      <c r="Z2" s="858"/>
      <c r="AA2" s="858"/>
      <c r="AB2" s="858"/>
      <c r="AC2" s="858"/>
      <c r="AD2" s="858"/>
      <c r="AE2" s="858"/>
      <c r="AH2" s="1214" t="s">
        <v>885</v>
      </c>
      <c r="AI2" s="1214"/>
      <c r="AJ2" s="1214"/>
      <c r="AK2" s="1214"/>
      <c r="AL2" s="1214"/>
      <c r="AM2" s="1214"/>
      <c r="AN2" s="1214"/>
      <c r="AO2" s="1214"/>
      <c r="AP2" s="1214"/>
      <c r="AQ2" s="1214"/>
      <c r="AR2" s="1214"/>
      <c r="AS2" s="1214"/>
      <c r="AT2" s="1214"/>
      <c r="AU2" s="1214"/>
      <c r="AV2" s="1214"/>
      <c r="AW2" s="1214"/>
      <c r="AX2" s="1214"/>
      <c r="CB2" s="133" t="s">
        <v>317</v>
      </c>
    </row>
    <row r="3" spans="1:80" ht="21" customHeight="1" x14ac:dyDescent="0.15">
      <c r="B3" s="886" t="s">
        <v>884</v>
      </c>
      <c r="C3" s="886"/>
      <c r="D3" s="886"/>
      <c r="E3" s="886"/>
      <c r="F3" s="886"/>
      <c r="G3" s="886"/>
      <c r="H3" s="886"/>
      <c r="I3" s="886"/>
      <c r="J3" s="886"/>
      <c r="K3" s="886"/>
      <c r="L3" s="886"/>
      <c r="M3" s="886"/>
      <c r="N3" s="886"/>
      <c r="O3" s="886"/>
      <c r="P3" s="886"/>
      <c r="Q3" s="886"/>
      <c r="R3" s="886"/>
      <c r="S3" s="886"/>
      <c r="T3" s="886"/>
      <c r="U3" s="886"/>
      <c r="V3" s="886"/>
      <c r="W3" s="886"/>
      <c r="X3" s="886"/>
      <c r="Y3" s="886"/>
      <c r="Z3" s="886"/>
      <c r="AA3" s="886"/>
      <c r="AB3" s="886"/>
      <c r="AC3" s="886"/>
      <c r="AD3" s="886"/>
      <c r="AE3" s="886"/>
      <c r="AH3" s="1214"/>
      <c r="AI3" s="1214"/>
      <c r="AJ3" s="1214"/>
      <c r="AK3" s="1214"/>
      <c r="AL3" s="1214"/>
      <c r="AM3" s="1214"/>
      <c r="AN3" s="1214"/>
      <c r="AO3" s="1214"/>
      <c r="AP3" s="1214"/>
      <c r="AQ3" s="1214"/>
      <c r="AR3" s="1214"/>
      <c r="AS3" s="1214"/>
      <c r="AT3" s="1214"/>
      <c r="AU3" s="1214"/>
      <c r="AV3" s="1214"/>
      <c r="AW3" s="1214"/>
      <c r="AX3" s="1214"/>
      <c r="CB3" s="133" t="s">
        <v>319</v>
      </c>
    </row>
    <row r="4" spans="1:80" ht="6" customHeight="1" x14ac:dyDescent="0.15">
      <c r="L4" s="37"/>
      <c r="M4" s="37"/>
      <c r="N4" s="37"/>
      <c r="O4" s="37"/>
      <c r="P4" s="37"/>
      <c r="Q4" s="37"/>
      <c r="R4" s="37"/>
      <c r="S4" s="37"/>
      <c r="AH4" s="1214"/>
      <c r="AI4" s="1214"/>
      <c r="AJ4" s="1214"/>
      <c r="AK4" s="1214"/>
      <c r="AL4" s="1214"/>
      <c r="AM4" s="1214"/>
      <c r="AN4" s="1214"/>
      <c r="AO4" s="1214"/>
      <c r="AP4" s="1214"/>
      <c r="AQ4" s="1214"/>
      <c r="AR4" s="1214"/>
      <c r="AS4" s="1214"/>
      <c r="AT4" s="1214"/>
      <c r="AU4" s="1214"/>
      <c r="AV4" s="1214"/>
      <c r="AW4" s="1214"/>
      <c r="AX4" s="1214"/>
      <c r="CB4" s="133" t="s">
        <v>320</v>
      </c>
    </row>
    <row r="5" spans="1:80" ht="18" customHeight="1" x14ac:dyDescent="0.15">
      <c r="B5" s="926" t="s">
        <v>737</v>
      </c>
      <c r="C5" s="927"/>
      <c r="D5" s="927"/>
      <c r="E5" s="930"/>
      <c r="F5" s="916"/>
      <c r="G5" s="916"/>
      <c r="H5" s="916"/>
      <c r="I5" s="916"/>
      <c r="J5" s="916"/>
      <c r="K5" s="916"/>
      <c r="L5" s="916"/>
      <c r="M5" s="916"/>
      <c r="N5" s="916"/>
      <c r="O5" s="916"/>
      <c r="P5" s="916"/>
      <c r="Q5" s="916"/>
      <c r="R5" s="916"/>
      <c r="S5" s="916"/>
      <c r="T5" s="916"/>
      <c r="U5" s="67"/>
      <c r="V5" s="67"/>
      <c r="W5" s="67"/>
      <c r="X5" s="67"/>
      <c r="Y5" s="67"/>
      <c r="Z5" s="67"/>
      <c r="AA5" s="67"/>
      <c r="AB5" s="67"/>
      <c r="AC5" s="67"/>
      <c r="AD5" s="67"/>
      <c r="AE5" s="65"/>
      <c r="AH5" s="1214"/>
      <c r="AI5" s="1214"/>
      <c r="AJ5" s="1214"/>
      <c r="AK5" s="1214"/>
      <c r="AL5" s="1214"/>
      <c r="AM5" s="1214"/>
      <c r="AN5" s="1214"/>
      <c r="AO5" s="1214"/>
      <c r="AP5" s="1214"/>
      <c r="AQ5" s="1214"/>
      <c r="AR5" s="1214"/>
      <c r="AS5" s="1214"/>
      <c r="AT5" s="1214"/>
      <c r="AU5" s="1214"/>
      <c r="AV5" s="1214"/>
      <c r="AW5" s="1214"/>
      <c r="AX5" s="1214"/>
      <c r="CB5" s="133" t="s">
        <v>321</v>
      </c>
    </row>
    <row r="6" spans="1:80" ht="18" customHeight="1" x14ac:dyDescent="0.15">
      <c r="B6" s="928"/>
      <c r="C6" s="929"/>
      <c r="D6" s="929"/>
      <c r="E6" s="931"/>
      <c r="F6" s="922"/>
      <c r="G6" s="922"/>
      <c r="H6" s="922"/>
      <c r="I6" s="922"/>
      <c r="J6" s="922"/>
      <c r="K6" s="922"/>
      <c r="L6" s="922"/>
      <c r="M6" s="922"/>
      <c r="N6" s="922"/>
      <c r="O6" s="922"/>
      <c r="P6" s="922"/>
      <c r="Q6" s="922"/>
      <c r="R6" s="922"/>
      <c r="S6" s="922"/>
      <c r="T6" s="922"/>
      <c r="U6" s="1064" t="s">
        <v>420</v>
      </c>
      <c r="V6" s="1064"/>
      <c r="W6" s="1064"/>
      <c r="X6" s="1228"/>
      <c r="Y6" s="1229"/>
      <c r="Z6" s="375" t="s">
        <v>2</v>
      </c>
      <c r="AA6" s="1229"/>
      <c r="AB6" s="1229"/>
      <c r="AC6" s="375" t="s">
        <v>419</v>
      </c>
      <c r="AD6" s="1229"/>
      <c r="AE6" s="1230"/>
      <c r="AH6" s="1214"/>
      <c r="AI6" s="1214"/>
      <c r="AJ6" s="1214"/>
      <c r="AK6" s="1214"/>
      <c r="AL6" s="1214"/>
      <c r="AM6" s="1214"/>
      <c r="AN6" s="1214"/>
      <c r="AO6" s="1214"/>
      <c r="AP6" s="1214"/>
      <c r="AQ6" s="1214"/>
      <c r="AR6" s="1214"/>
      <c r="AS6" s="1214"/>
      <c r="AT6" s="1214"/>
      <c r="AU6" s="1214"/>
      <c r="AV6" s="1214"/>
      <c r="AW6" s="1214"/>
      <c r="AX6" s="1214"/>
      <c r="CB6" s="133" t="s">
        <v>322</v>
      </c>
    </row>
    <row r="7" spans="1:80" ht="18" customHeight="1" x14ac:dyDescent="0.15">
      <c r="B7" s="1194" t="s">
        <v>149</v>
      </c>
      <c r="C7" s="1195"/>
      <c r="D7" s="1195"/>
      <c r="E7" s="1196"/>
      <c r="F7" s="1215"/>
      <c r="G7" s="1215"/>
      <c r="H7" s="1215"/>
      <c r="I7" s="1215"/>
      <c r="J7" s="1215"/>
      <c r="K7" s="1215"/>
      <c r="L7" s="1215"/>
      <c r="M7" s="1215"/>
      <c r="N7" s="1215"/>
      <c r="O7" s="1215"/>
      <c r="P7" s="1215"/>
      <c r="Q7" s="1215"/>
      <c r="R7" s="1215"/>
      <c r="S7" s="1215"/>
      <c r="T7" s="1233"/>
      <c r="U7" s="926" t="s">
        <v>24</v>
      </c>
      <c r="V7" s="927"/>
      <c r="W7" s="927"/>
      <c r="X7" s="930"/>
      <c r="Y7" s="1234"/>
      <c r="Z7" s="998"/>
      <c r="AA7" s="1231" t="s">
        <v>26</v>
      </c>
      <c r="AB7" s="1220"/>
      <c r="AC7" s="1231" t="s">
        <v>422</v>
      </c>
      <c r="AD7" s="1220"/>
      <c r="AE7" s="1232" t="s">
        <v>67</v>
      </c>
      <c r="AH7" s="1214"/>
      <c r="AI7" s="1214"/>
      <c r="AJ7" s="1214"/>
      <c r="AK7" s="1214"/>
      <c r="AL7" s="1214"/>
      <c r="AM7" s="1214"/>
      <c r="AN7" s="1214"/>
      <c r="AO7" s="1214"/>
      <c r="AP7" s="1214"/>
      <c r="AQ7" s="1214"/>
      <c r="AR7" s="1214"/>
      <c r="AS7" s="1214"/>
      <c r="AT7" s="1214"/>
      <c r="AU7" s="1214"/>
      <c r="AV7" s="1214"/>
      <c r="AW7" s="1214"/>
      <c r="AX7" s="1214"/>
      <c r="CB7" s="133" t="s">
        <v>323</v>
      </c>
    </row>
    <row r="8" spans="1:80" ht="18" customHeight="1" x14ac:dyDescent="0.15">
      <c r="B8" s="928" t="s">
        <v>735</v>
      </c>
      <c r="C8" s="929"/>
      <c r="D8" s="929"/>
      <c r="E8" s="931"/>
      <c r="F8" s="876"/>
      <c r="G8" s="876"/>
      <c r="H8" s="876"/>
      <c r="I8" s="876"/>
      <c r="J8" s="876"/>
      <c r="K8" s="876"/>
      <c r="L8" s="876"/>
      <c r="M8" s="876"/>
      <c r="N8" s="876"/>
      <c r="O8" s="876"/>
      <c r="P8" s="876"/>
      <c r="Q8" s="876"/>
      <c r="R8" s="876"/>
      <c r="S8" s="876"/>
      <c r="T8" s="877"/>
      <c r="U8" s="928"/>
      <c r="V8" s="929"/>
      <c r="W8" s="929"/>
      <c r="X8" s="931"/>
      <c r="Y8" s="1235"/>
      <c r="Z8" s="1000"/>
      <c r="AA8" s="1064"/>
      <c r="AB8" s="1221"/>
      <c r="AC8" s="1064"/>
      <c r="AD8" s="1221"/>
      <c r="AE8" s="1065"/>
      <c r="CB8" s="133" t="s">
        <v>324</v>
      </c>
    </row>
    <row r="9" spans="1:80" ht="18" customHeight="1" x14ac:dyDescent="0.15">
      <c r="B9" s="926" t="s">
        <v>736</v>
      </c>
      <c r="C9" s="927"/>
      <c r="D9" s="927"/>
      <c r="E9" s="930"/>
      <c r="F9" s="873"/>
      <c r="G9" s="873"/>
      <c r="H9" s="873"/>
      <c r="I9" s="873"/>
      <c r="J9" s="873"/>
      <c r="K9" s="873"/>
      <c r="L9" s="873"/>
      <c r="M9" s="873"/>
      <c r="N9" s="873"/>
      <c r="O9" s="873"/>
      <c r="P9" s="873"/>
      <c r="Q9" s="873"/>
      <c r="R9" s="67"/>
      <c r="S9" s="67"/>
      <c r="T9" s="65"/>
      <c r="U9" s="1198" t="s">
        <v>734</v>
      </c>
      <c r="V9" s="1199"/>
      <c r="W9" s="1199"/>
      <c r="X9" s="1200"/>
      <c r="Y9" s="1224" t="s">
        <v>315</v>
      </c>
      <c r="Z9" s="1225"/>
      <c r="AA9" s="927" t="s">
        <v>424</v>
      </c>
      <c r="AB9" s="893"/>
      <c r="AC9" s="893"/>
      <c r="AD9" s="893"/>
      <c r="AE9" s="930" t="s">
        <v>425</v>
      </c>
      <c r="CB9" s="133" t="s">
        <v>325</v>
      </c>
    </row>
    <row r="10" spans="1:80" ht="18" customHeight="1" x14ac:dyDescent="0.15">
      <c r="B10" s="928"/>
      <c r="C10" s="929"/>
      <c r="D10" s="929"/>
      <c r="E10" s="931"/>
      <c r="F10" s="876"/>
      <c r="G10" s="876"/>
      <c r="H10" s="876"/>
      <c r="I10" s="876"/>
      <c r="J10" s="876"/>
      <c r="K10" s="876"/>
      <c r="L10" s="876"/>
      <c r="M10" s="876"/>
      <c r="N10" s="876"/>
      <c r="O10" s="876"/>
      <c r="P10" s="876"/>
      <c r="Q10" s="876"/>
      <c r="R10" s="1204" t="s">
        <v>757</v>
      </c>
      <c r="S10" s="1204"/>
      <c r="T10" s="1205"/>
      <c r="U10" s="1201"/>
      <c r="V10" s="1202"/>
      <c r="W10" s="1202"/>
      <c r="X10" s="1203"/>
      <c r="Y10" s="1226"/>
      <c r="Z10" s="1227"/>
      <c r="AA10" s="929"/>
      <c r="AB10" s="897"/>
      <c r="AC10" s="897"/>
      <c r="AD10" s="897"/>
      <c r="AE10" s="931"/>
      <c r="CB10" s="133" t="s">
        <v>326</v>
      </c>
    </row>
    <row r="11" spans="1:80" x14ac:dyDescent="0.15">
      <c r="B11" s="85"/>
      <c r="C11" s="67"/>
      <c r="D11" s="67"/>
      <c r="E11" s="65"/>
      <c r="F11" s="85"/>
      <c r="G11" s="67"/>
      <c r="H11" s="927" t="s">
        <v>430</v>
      </c>
      <c r="I11" s="927"/>
      <c r="J11" s="927"/>
      <c r="K11" s="927"/>
      <c r="L11" s="67"/>
      <c r="M11" s="65"/>
      <c r="N11" s="85"/>
      <c r="O11" s="67"/>
      <c r="P11" s="870" t="s">
        <v>751</v>
      </c>
      <c r="Q11" s="870"/>
      <c r="R11" s="870"/>
      <c r="S11" s="870"/>
      <c r="T11" s="870"/>
      <c r="U11" s="870"/>
      <c r="V11" s="870"/>
      <c r="W11" s="870"/>
      <c r="X11" s="870"/>
      <c r="Y11" s="870"/>
      <c r="Z11" s="870"/>
      <c r="AA11" s="870"/>
      <c r="AB11" s="870"/>
      <c r="AC11" s="870"/>
      <c r="AD11" s="67"/>
      <c r="AE11" s="65"/>
      <c r="CB11" s="133" t="s">
        <v>327</v>
      </c>
    </row>
    <row r="12" spans="1:80" x14ac:dyDescent="0.15">
      <c r="B12" s="92"/>
      <c r="C12" s="858" t="s">
        <v>148</v>
      </c>
      <c r="D12" s="858"/>
      <c r="E12" s="87"/>
      <c r="F12" s="95"/>
      <c r="G12" s="96"/>
      <c r="H12" s="929"/>
      <c r="I12" s="929"/>
      <c r="J12" s="929"/>
      <c r="K12" s="929"/>
      <c r="M12" s="87"/>
      <c r="N12" s="92"/>
      <c r="P12" s="878"/>
      <c r="Q12" s="878"/>
      <c r="R12" s="878"/>
      <c r="S12" s="878"/>
      <c r="T12" s="878"/>
      <c r="U12" s="878"/>
      <c r="V12" s="878"/>
      <c r="W12" s="878"/>
      <c r="X12" s="878"/>
      <c r="Y12" s="878"/>
      <c r="Z12" s="878"/>
      <c r="AA12" s="878"/>
      <c r="AB12" s="878"/>
      <c r="AC12" s="878"/>
      <c r="AE12" s="87"/>
      <c r="CB12" s="133" t="s">
        <v>328</v>
      </c>
    </row>
    <row r="13" spans="1:80" ht="10.5" customHeight="1" x14ac:dyDescent="0.15">
      <c r="B13" s="92"/>
      <c r="C13" s="858"/>
      <c r="D13" s="858"/>
      <c r="E13" s="87"/>
      <c r="F13" s="85"/>
      <c r="G13" s="67"/>
      <c r="H13" s="67"/>
      <c r="I13" s="67"/>
      <c r="J13" s="67"/>
      <c r="K13" s="67"/>
      <c r="L13" s="67"/>
      <c r="M13" s="65"/>
      <c r="N13" s="915"/>
      <c r="O13" s="916"/>
      <c r="P13" s="916"/>
      <c r="Q13" s="916"/>
      <c r="R13" s="916"/>
      <c r="S13" s="916"/>
      <c r="T13" s="916"/>
      <c r="U13" s="916"/>
      <c r="V13" s="916"/>
      <c r="W13" s="916"/>
      <c r="X13" s="916"/>
      <c r="Y13" s="916"/>
      <c r="Z13" s="916"/>
      <c r="AA13" s="916"/>
      <c r="AB13" s="916"/>
      <c r="AC13" s="916"/>
      <c r="AD13" s="916"/>
      <c r="AE13" s="917"/>
      <c r="CB13" s="133" t="s">
        <v>329</v>
      </c>
    </row>
    <row r="14" spans="1:80" x14ac:dyDescent="0.15">
      <c r="B14" s="92"/>
      <c r="C14" s="858"/>
      <c r="D14" s="858"/>
      <c r="E14" s="87"/>
      <c r="F14" s="154" t="s">
        <v>429</v>
      </c>
      <c r="G14" s="332"/>
      <c r="H14" s="333"/>
      <c r="I14" s="145" t="s">
        <v>26</v>
      </c>
      <c r="J14" s="333"/>
      <c r="K14" s="145" t="s">
        <v>178</v>
      </c>
      <c r="L14" s="333"/>
      <c r="M14" s="146" t="s">
        <v>67</v>
      </c>
      <c r="N14" s="918"/>
      <c r="O14" s="919"/>
      <c r="P14" s="919"/>
      <c r="Q14" s="919"/>
      <c r="R14" s="919"/>
      <c r="S14" s="919"/>
      <c r="T14" s="919"/>
      <c r="U14" s="919"/>
      <c r="V14" s="919"/>
      <c r="W14" s="919"/>
      <c r="X14" s="919"/>
      <c r="Y14" s="919"/>
      <c r="Z14" s="919"/>
      <c r="AA14" s="919"/>
      <c r="AB14" s="919"/>
      <c r="AC14" s="919"/>
      <c r="AD14" s="919"/>
      <c r="AE14" s="920"/>
      <c r="CB14" s="133" t="s">
        <v>330</v>
      </c>
    </row>
    <row r="15" spans="1:80" x14ac:dyDescent="0.15">
      <c r="B15" s="92"/>
      <c r="C15" s="858"/>
      <c r="D15" s="858"/>
      <c r="E15" s="87"/>
      <c r="F15" s="154" t="s">
        <v>428</v>
      </c>
      <c r="G15" s="332"/>
      <c r="H15" s="333"/>
      <c r="I15" s="145" t="s">
        <v>26</v>
      </c>
      <c r="J15" s="333"/>
      <c r="K15" s="145" t="s">
        <v>178</v>
      </c>
      <c r="L15" s="333"/>
      <c r="M15" s="146" t="s">
        <v>67</v>
      </c>
      <c r="N15" s="918"/>
      <c r="O15" s="919"/>
      <c r="P15" s="919"/>
      <c r="Q15" s="919"/>
      <c r="R15" s="919"/>
      <c r="S15" s="919"/>
      <c r="T15" s="919"/>
      <c r="U15" s="919"/>
      <c r="V15" s="919"/>
      <c r="W15" s="919"/>
      <c r="X15" s="919"/>
      <c r="Y15" s="919"/>
      <c r="Z15" s="919"/>
      <c r="AA15" s="919"/>
      <c r="AB15" s="919"/>
      <c r="AC15" s="919"/>
      <c r="AD15" s="919"/>
      <c r="AE15" s="920"/>
      <c r="CB15" s="133" t="s">
        <v>331</v>
      </c>
    </row>
    <row r="16" spans="1:80" ht="10.5" customHeight="1" x14ac:dyDescent="0.15">
      <c r="B16" s="92"/>
      <c r="C16" s="858"/>
      <c r="D16" s="858"/>
      <c r="E16" s="87"/>
      <c r="F16" s="95"/>
      <c r="G16" s="96"/>
      <c r="H16" s="96"/>
      <c r="I16" s="96"/>
      <c r="J16" s="96"/>
      <c r="K16" s="96"/>
      <c r="L16" s="96"/>
      <c r="M16" s="72"/>
      <c r="N16" s="921"/>
      <c r="O16" s="922"/>
      <c r="P16" s="922"/>
      <c r="Q16" s="922"/>
      <c r="R16" s="922"/>
      <c r="S16" s="922"/>
      <c r="T16" s="922"/>
      <c r="U16" s="922"/>
      <c r="V16" s="922"/>
      <c r="W16" s="922"/>
      <c r="X16" s="922"/>
      <c r="Y16" s="922"/>
      <c r="Z16" s="922"/>
      <c r="AA16" s="922"/>
      <c r="AB16" s="922"/>
      <c r="AC16" s="922"/>
      <c r="AD16" s="922"/>
      <c r="AE16" s="923"/>
      <c r="CB16" s="133" t="s">
        <v>332</v>
      </c>
    </row>
    <row r="17" spans="2:80" ht="10.5" customHeight="1" x14ac:dyDescent="0.15">
      <c r="B17" s="92"/>
      <c r="C17" s="858"/>
      <c r="D17" s="858"/>
      <c r="E17" s="87"/>
      <c r="F17" s="85"/>
      <c r="G17" s="67"/>
      <c r="H17" s="67"/>
      <c r="I17" s="67"/>
      <c r="J17" s="67"/>
      <c r="K17" s="67"/>
      <c r="L17" s="67"/>
      <c r="M17" s="65"/>
      <c r="N17" s="915"/>
      <c r="O17" s="916"/>
      <c r="P17" s="916"/>
      <c r="Q17" s="916"/>
      <c r="R17" s="916"/>
      <c r="S17" s="916"/>
      <c r="T17" s="916"/>
      <c r="U17" s="916"/>
      <c r="V17" s="916"/>
      <c r="W17" s="916"/>
      <c r="X17" s="916"/>
      <c r="Y17" s="916"/>
      <c r="Z17" s="916"/>
      <c r="AA17" s="916"/>
      <c r="AB17" s="916"/>
      <c r="AC17" s="916"/>
      <c r="AD17" s="916"/>
      <c r="AE17" s="917"/>
      <c r="CB17" s="133" t="s">
        <v>333</v>
      </c>
    </row>
    <row r="18" spans="2:80" ht="13.5" customHeight="1" x14ac:dyDescent="0.15">
      <c r="B18" s="92"/>
      <c r="C18" s="858"/>
      <c r="D18" s="858"/>
      <c r="E18" s="87"/>
      <c r="F18" s="154" t="s">
        <v>429</v>
      </c>
      <c r="G18" s="332"/>
      <c r="H18" s="333"/>
      <c r="I18" s="145" t="s">
        <v>26</v>
      </c>
      <c r="J18" s="333"/>
      <c r="K18" s="145" t="s">
        <v>178</v>
      </c>
      <c r="L18" s="333"/>
      <c r="M18" s="146" t="s">
        <v>67</v>
      </c>
      <c r="N18" s="918"/>
      <c r="O18" s="919"/>
      <c r="P18" s="919"/>
      <c r="Q18" s="919"/>
      <c r="R18" s="919"/>
      <c r="S18" s="919"/>
      <c r="T18" s="919"/>
      <c r="U18" s="919"/>
      <c r="V18" s="919"/>
      <c r="W18" s="919"/>
      <c r="X18" s="919"/>
      <c r="Y18" s="919"/>
      <c r="Z18" s="919"/>
      <c r="AA18" s="919"/>
      <c r="AB18" s="919"/>
      <c r="AC18" s="919"/>
      <c r="AD18" s="919"/>
      <c r="AE18" s="920"/>
      <c r="CB18" s="133" t="s">
        <v>334</v>
      </c>
    </row>
    <row r="19" spans="2:80" ht="13.5" customHeight="1" x14ac:dyDescent="0.15">
      <c r="B19" s="92"/>
      <c r="C19" s="858"/>
      <c r="D19" s="858"/>
      <c r="E19" s="87"/>
      <c r="F19" s="154" t="s">
        <v>428</v>
      </c>
      <c r="G19" s="332"/>
      <c r="H19" s="333"/>
      <c r="I19" s="145" t="s">
        <v>26</v>
      </c>
      <c r="J19" s="333"/>
      <c r="K19" s="145" t="s">
        <v>178</v>
      </c>
      <c r="L19" s="333"/>
      <c r="M19" s="146" t="s">
        <v>67</v>
      </c>
      <c r="N19" s="918"/>
      <c r="O19" s="919"/>
      <c r="P19" s="919"/>
      <c r="Q19" s="919"/>
      <c r="R19" s="919"/>
      <c r="S19" s="919"/>
      <c r="T19" s="919"/>
      <c r="U19" s="919"/>
      <c r="V19" s="919"/>
      <c r="W19" s="919"/>
      <c r="X19" s="919"/>
      <c r="Y19" s="919"/>
      <c r="Z19" s="919"/>
      <c r="AA19" s="919"/>
      <c r="AB19" s="919"/>
      <c r="AC19" s="919"/>
      <c r="AD19" s="919"/>
      <c r="AE19" s="920"/>
      <c r="CB19" s="133" t="s">
        <v>335</v>
      </c>
    </row>
    <row r="20" spans="2:80" ht="10.5" customHeight="1" x14ac:dyDescent="0.15">
      <c r="B20" s="92"/>
      <c r="C20" s="858"/>
      <c r="D20" s="858"/>
      <c r="E20" s="87"/>
      <c r="F20" s="95"/>
      <c r="G20" s="96"/>
      <c r="H20" s="96"/>
      <c r="I20" s="96"/>
      <c r="J20" s="96"/>
      <c r="K20" s="96"/>
      <c r="L20" s="96"/>
      <c r="M20" s="72"/>
      <c r="N20" s="921"/>
      <c r="O20" s="922"/>
      <c r="P20" s="922"/>
      <c r="Q20" s="922"/>
      <c r="R20" s="922"/>
      <c r="S20" s="922"/>
      <c r="T20" s="922"/>
      <c r="U20" s="922"/>
      <c r="V20" s="922"/>
      <c r="W20" s="922"/>
      <c r="X20" s="922"/>
      <c r="Y20" s="922"/>
      <c r="Z20" s="922"/>
      <c r="AA20" s="922"/>
      <c r="AB20" s="922"/>
      <c r="AC20" s="922"/>
      <c r="AD20" s="922"/>
      <c r="AE20" s="923"/>
      <c r="CB20" s="133" t="s">
        <v>336</v>
      </c>
    </row>
    <row r="21" spans="2:80" ht="10.5" customHeight="1" x14ac:dyDescent="0.15">
      <c r="B21" s="92"/>
      <c r="C21" s="858"/>
      <c r="D21" s="858"/>
      <c r="E21" s="87"/>
      <c r="F21" s="85"/>
      <c r="G21" s="67"/>
      <c r="H21" s="67"/>
      <c r="I21" s="67"/>
      <c r="J21" s="67"/>
      <c r="K21" s="67"/>
      <c r="L21" s="67"/>
      <c r="M21" s="65"/>
      <c r="N21" s="915"/>
      <c r="O21" s="916"/>
      <c r="P21" s="916"/>
      <c r="Q21" s="916"/>
      <c r="R21" s="916"/>
      <c r="S21" s="916"/>
      <c r="T21" s="916"/>
      <c r="U21" s="916"/>
      <c r="V21" s="916"/>
      <c r="W21" s="916"/>
      <c r="X21" s="916"/>
      <c r="Y21" s="916"/>
      <c r="Z21" s="916"/>
      <c r="AA21" s="916"/>
      <c r="AB21" s="916"/>
      <c r="AC21" s="916"/>
      <c r="AD21" s="916"/>
      <c r="AE21" s="917"/>
      <c r="CB21" s="133" t="s">
        <v>337</v>
      </c>
    </row>
    <row r="22" spans="2:80" ht="13.5" customHeight="1" x14ac:dyDescent="0.15">
      <c r="B22" s="92"/>
      <c r="C22" s="858"/>
      <c r="D22" s="858"/>
      <c r="E22" s="87"/>
      <c r="F22" s="154" t="s">
        <v>429</v>
      </c>
      <c r="G22" s="332"/>
      <c r="H22" s="333"/>
      <c r="I22" s="145" t="s">
        <v>26</v>
      </c>
      <c r="J22" s="333"/>
      <c r="K22" s="145" t="s">
        <v>178</v>
      </c>
      <c r="L22" s="333"/>
      <c r="M22" s="146" t="s">
        <v>67</v>
      </c>
      <c r="N22" s="918"/>
      <c r="O22" s="919"/>
      <c r="P22" s="919"/>
      <c r="Q22" s="919"/>
      <c r="R22" s="919"/>
      <c r="S22" s="919"/>
      <c r="T22" s="919"/>
      <c r="U22" s="919"/>
      <c r="V22" s="919"/>
      <c r="W22" s="919"/>
      <c r="X22" s="919"/>
      <c r="Y22" s="919"/>
      <c r="Z22" s="919"/>
      <c r="AA22" s="919"/>
      <c r="AB22" s="919"/>
      <c r="AC22" s="919"/>
      <c r="AD22" s="919"/>
      <c r="AE22" s="920"/>
      <c r="CB22" s="133" t="s">
        <v>338</v>
      </c>
    </row>
    <row r="23" spans="2:80" ht="13.5" customHeight="1" x14ac:dyDescent="0.15">
      <c r="B23" s="92"/>
      <c r="C23" s="858"/>
      <c r="D23" s="858"/>
      <c r="E23" s="87"/>
      <c r="F23" s="154" t="s">
        <v>428</v>
      </c>
      <c r="G23" s="332"/>
      <c r="H23" s="333"/>
      <c r="I23" s="145" t="s">
        <v>26</v>
      </c>
      <c r="J23" s="333"/>
      <c r="K23" s="145" t="s">
        <v>178</v>
      </c>
      <c r="L23" s="333"/>
      <c r="M23" s="146" t="s">
        <v>67</v>
      </c>
      <c r="N23" s="918"/>
      <c r="O23" s="919"/>
      <c r="P23" s="919"/>
      <c r="Q23" s="919"/>
      <c r="R23" s="919"/>
      <c r="S23" s="919"/>
      <c r="T23" s="919"/>
      <c r="U23" s="919"/>
      <c r="V23" s="919"/>
      <c r="W23" s="919"/>
      <c r="X23" s="919"/>
      <c r="Y23" s="919"/>
      <c r="Z23" s="919"/>
      <c r="AA23" s="919"/>
      <c r="AB23" s="919"/>
      <c r="AC23" s="919"/>
      <c r="AD23" s="919"/>
      <c r="AE23" s="920"/>
      <c r="CB23" s="133" t="s">
        <v>339</v>
      </c>
    </row>
    <row r="24" spans="2:80" ht="10.5" customHeight="1" x14ac:dyDescent="0.15">
      <c r="B24" s="92"/>
      <c r="C24" s="858"/>
      <c r="D24" s="858"/>
      <c r="E24" s="87"/>
      <c r="F24" s="95"/>
      <c r="G24" s="96"/>
      <c r="H24" s="96"/>
      <c r="I24" s="96"/>
      <c r="J24" s="96"/>
      <c r="K24" s="96"/>
      <c r="L24" s="96"/>
      <c r="M24" s="72"/>
      <c r="N24" s="921"/>
      <c r="O24" s="922"/>
      <c r="P24" s="922"/>
      <c r="Q24" s="922"/>
      <c r="R24" s="922"/>
      <c r="S24" s="922"/>
      <c r="T24" s="922"/>
      <c r="U24" s="922"/>
      <c r="V24" s="922"/>
      <c r="W24" s="922"/>
      <c r="X24" s="922"/>
      <c r="Y24" s="922"/>
      <c r="Z24" s="922"/>
      <c r="AA24" s="922"/>
      <c r="AB24" s="922"/>
      <c r="AC24" s="922"/>
      <c r="AD24" s="922"/>
      <c r="AE24" s="923"/>
      <c r="CB24" s="133" t="s">
        <v>340</v>
      </c>
    </row>
    <row r="25" spans="2:80" ht="10.5" customHeight="1" x14ac:dyDescent="0.15">
      <c r="B25" s="92"/>
      <c r="C25" s="858"/>
      <c r="D25" s="858"/>
      <c r="E25" s="87"/>
      <c r="F25" s="85"/>
      <c r="G25" s="67"/>
      <c r="H25" s="67"/>
      <c r="I25" s="67"/>
      <c r="J25" s="67"/>
      <c r="K25" s="67"/>
      <c r="L25" s="67"/>
      <c r="M25" s="65"/>
      <c r="N25" s="915"/>
      <c r="O25" s="916"/>
      <c r="P25" s="916"/>
      <c r="Q25" s="916"/>
      <c r="R25" s="916"/>
      <c r="S25" s="916"/>
      <c r="T25" s="916"/>
      <c r="U25" s="916"/>
      <c r="V25" s="916"/>
      <c r="W25" s="916"/>
      <c r="X25" s="916"/>
      <c r="Y25" s="916"/>
      <c r="Z25" s="916"/>
      <c r="AA25" s="916"/>
      <c r="AB25" s="916"/>
      <c r="AC25" s="916"/>
      <c r="AD25" s="916"/>
      <c r="AE25" s="917"/>
      <c r="CB25" s="133" t="s">
        <v>341</v>
      </c>
    </row>
    <row r="26" spans="2:80" ht="13.5" customHeight="1" x14ac:dyDescent="0.15">
      <c r="B26" s="92"/>
      <c r="C26" s="858"/>
      <c r="D26" s="858"/>
      <c r="E26" s="87"/>
      <c r="F26" s="154" t="s">
        <v>429</v>
      </c>
      <c r="G26" s="332"/>
      <c r="H26" s="333"/>
      <c r="I26" s="145" t="s">
        <v>26</v>
      </c>
      <c r="J26" s="333"/>
      <c r="K26" s="145" t="s">
        <v>178</v>
      </c>
      <c r="L26" s="333"/>
      <c r="M26" s="146" t="s">
        <v>67</v>
      </c>
      <c r="N26" s="918"/>
      <c r="O26" s="919"/>
      <c r="P26" s="919"/>
      <c r="Q26" s="919"/>
      <c r="R26" s="919"/>
      <c r="S26" s="919"/>
      <c r="T26" s="919"/>
      <c r="U26" s="919"/>
      <c r="V26" s="919"/>
      <c r="W26" s="919"/>
      <c r="X26" s="919"/>
      <c r="Y26" s="919"/>
      <c r="Z26" s="919"/>
      <c r="AA26" s="919"/>
      <c r="AB26" s="919"/>
      <c r="AC26" s="919"/>
      <c r="AD26" s="919"/>
      <c r="AE26" s="920"/>
      <c r="CB26" s="133" t="s">
        <v>342</v>
      </c>
    </row>
    <row r="27" spans="2:80" ht="13.5" customHeight="1" x14ac:dyDescent="0.15">
      <c r="B27" s="92"/>
      <c r="C27" s="858"/>
      <c r="D27" s="858"/>
      <c r="E27" s="87"/>
      <c r="F27" s="154" t="s">
        <v>428</v>
      </c>
      <c r="G27" s="332"/>
      <c r="H27" s="333"/>
      <c r="I27" s="145" t="s">
        <v>26</v>
      </c>
      <c r="J27" s="333"/>
      <c r="K27" s="145" t="s">
        <v>178</v>
      </c>
      <c r="L27" s="333"/>
      <c r="M27" s="146" t="s">
        <v>67</v>
      </c>
      <c r="N27" s="918"/>
      <c r="O27" s="919"/>
      <c r="P27" s="919"/>
      <c r="Q27" s="919"/>
      <c r="R27" s="919"/>
      <c r="S27" s="919"/>
      <c r="T27" s="919"/>
      <c r="U27" s="919"/>
      <c r="V27" s="919"/>
      <c r="W27" s="919"/>
      <c r="X27" s="919"/>
      <c r="Y27" s="919"/>
      <c r="Z27" s="919"/>
      <c r="AA27" s="919"/>
      <c r="AB27" s="919"/>
      <c r="AC27" s="919"/>
      <c r="AD27" s="919"/>
      <c r="AE27" s="920"/>
      <c r="CB27" s="133" t="s">
        <v>343</v>
      </c>
    </row>
    <row r="28" spans="2:80" ht="10.5" customHeight="1" x14ac:dyDescent="0.15">
      <c r="B28" s="92"/>
      <c r="C28" s="858"/>
      <c r="D28" s="858"/>
      <c r="E28" s="87"/>
      <c r="F28" s="95"/>
      <c r="G28" s="96"/>
      <c r="H28" s="96"/>
      <c r="I28" s="96"/>
      <c r="J28" s="96"/>
      <c r="K28" s="96"/>
      <c r="L28" s="96"/>
      <c r="M28" s="72"/>
      <c r="N28" s="921"/>
      <c r="O28" s="922"/>
      <c r="P28" s="922"/>
      <c r="Q28" s="922"/>
      <c r="R28" s="922"/>
      <c r="S28" s="922"/>
      <c r="T28" s="922"/>
      <c r="U28" s="922"/>
      <c r="V28" s="922"/>
      <c r="W28" s="922"/>
      <c r="X28" s="922"/>
      <c r="Y28" s="922"/>
      <c r="Z28" s="922"/>
      <c r="AA28" s="922"/>
      <c r="AB28" s="922"/>
      <c r="AC28" s="922"/>
      <c r="AD28" s="922"/>
      <c r="AE28" s="923"/>
      <c r="CB28" s="133" t="s">
        <v>344</v>
      </c>
    </row>
    <row r="29" spans="2:80" ht="10.5" customHeight="1" x14ac:dyDescent="0.15">
      <c r="B29" s="92"/>
      <c r="C29" s="858"/>
      <c r="D29" s="858"/>
      <c r="E29" s="87"/>
      <c r="F29" s="85"/>
      <c r="G29" s="67"/>
      <c r="H29" s="67"/>
      <c r="I29" s="67"/>
      <c r="J29" s="67"/>
      <c r="K29" s="67"/>
      <c r="L29" s="67"/>
      <c r="M29" s="65"/>
      <c r="N29" s="915"/>
      <c r="O29" s="916"/>
      <c r="P29" s="916"/>
      <c r="Q29" s="916"/>
      <c r="R29" s="916"/>
      <c r="S29" s="916"/>
      <c r="T29" s="916"/>
      <c r="U29" s="916"/>
      <c r="V29" s="916"/>
      <c r="W29" s="916"/>
      <c r="X29" s="916"/>
      <c r="Y29" s="916"/>
      <c r="Z29" s="916"/>
      <c r="AA29" s="916"/>
      <c r="AB29" s="916"/>
      <c r="AC29" s="916"/>
      <c r="AD29" s="916"/>
      <c r="AE29" s="917"/>
      <c r="CB29" s="133" t="s">
        <v>345</v>
      </c>
    </row>
    <row r="30" spans="2:80" ht="13.5" customHeight="1" x14ac:dyDescent="0.15">
      <c r="B30" s="92"/>
      <c r="C30" s="858"/>
      <c r="D30" s="858"/>
      <c r="E30" s="87"/>
      <c r="F30" s="154" t="s">
        <v>429</v>
      </c>
      <c r="G30" s="332"/>
      <c r="H30" s="333"/>
      <c r="I30" s="145" t="s">
        <v>26</v>
      </c>
      <c r="J30" s="333"/>
      <c r="K30" s="145" t="s">
        <v>178</v>
      </c>
      <c r="L30" s="333"/>
      <c r="M30" s="146" t="s">
        <v>67</v>
      </c>
      <c r="N30" s="918"/>
      <c r="O30" s="919"/>
      <c r="P30" s="919"/>
      <c r="Q30" s="919"/>
      <c r="R30" s="919"/>
      <c r="S30" s="919"/>
      <c r="T30" s="919"/>
      <c r="U30" s="919"/>
      <c r="V30" s="919"/>
      <c r="W30" s="919"/>
      <c r="X30" s="919"/>
      <c r="Y30" s="919"/>
      <c r="Z30" s="919"/>
      <c r="AA30" s="919"/>
      <c r="AB30" s="919"/>
      <c r="AC30" s="919"/>
      <c r="AD30" s="919"/>
      <c r="AE30" s="920"/>
      <c r="CB30" s="133" t="s">
        <v>346</v>
      </c>
    </row>
    <row r="31" spans="2:80" ht="13.5" customHeight="1" x14ac:dyDescent="0.15">
      <c r="B31" s="92"/>
      <c r="C31" s="858"/>
      <c r="D31" s="858"/>
      <c r="E31" s="87"/>
      <c r="F31" s="154" t="s">
        <v>428</v>
      </c>
      <c r="G31" s="332"/>
      <c r="H31" s="333"/>
      <c r="I31" s="145" t="s">
        <v>26</v>
      </c>
      <c r="J31" s="333"/>
      <c r="K31" s="145" t="s">
        <v>178</v>
      </c>
      <c r="L31" s="333"/>
      <c r="M31" s="146" t="s">
        <v>67</v>
      </c>
      <c r="N31" s="918"/>
      <c r="O31" s="919"/>
      <c r="P31" s="919"/>
      <c r="Q31" s="919"/>
      <c r="R31" s="919"/>
      <c r="S31" s="919"/>
      <c r="T31" s="919"/>
      <c r="U31" s="919"/>
      <c r="V31" s="919"/>
      <c r="W31" s="919"/>
      <c r="X31" s="919"/>
      <c r="Y31" s="919"/>
      <c r="Z31" s="919"/>
      <c r="AA31" s="919"/>
      <c r="AB31" s="919"/>
      <c r="AC31" s="919"/>
      <c r="AD31" s="919"/>
      <c r="AE31" s="920"/>
      <c r="CB31" s="133" t="s">
        <v>347</v>
      </c>
    </row>
    <row r="32" spans="2:80" ht="10.5" customHeight="1" x14ac:dyDescent="0.15">
      <c r="B32" s="92"/>
      <c r="C32" s="858"/>
      <c r="D32" s="858"/>
      <c r="E32" s="87"/>
      <c r="F32" s="95"/>
      <c r="G32" s="96"/>
      <c r="H32" s="96"/>
      <c r="I32" s="96"/>
      <c r="J32" s="96"/>
      <c r="K32" s="96"/>
      <c r="L32" s="96"/>
      <c r="M32" s="72"/>
      <c r="N32" s="921"/>
      <c r="O32" s="922"/>
      <c r="P32" s="922"/>
      <c r="Q32" s="922"/>
      <c r="R32" s="922"/>
      <c r="S32" s="922"/>
      <c r="T32" s="922"/>
      <c r="U32" s="922"/>
      <c r="V32" s="922"/>
      <c r="W32" s="922"/>
      <c r="X32" s="922"/>
      <c r="Y32" s="922"/>
      <c r="Z32" s="922"/>
      <c r="AA32" s="922"/>
      <c r="AB32" s="922"/>
      <c r="AC32" s="922"/>
      <c r="AD32" s="922"/>
      <c r="AE32" s="923"/>
      <c r="CB32" s="133" t="s">
        <v>348</v>
      </c>
    </row>
    <row r="33" spans="2:80" ht="10.5" customHeight="1" x14ac:dyDescent="0.15">
      <c r="B33" s="92"/>
      <c r="C33" s="858"/>
      <c r="D33" s="858"/>
      <c r="E33" s="87"/>
      <c r="F33" s="85"/>
      <c r="G33" s="67"/>
      <c r="H33" s="67"/>
      <c r="I33" s="67"/>
      <c r="J33" s="67"/>
      <c r="K33" s="67"/>
      <c r="L33" s="67"/>
      <c r="M33" s="65"/>
      <c r="N33" s="915"/>
      <c r="O33" s="916"/>
      <c r="P33" s="916"/>
      <c r="Q33" s="916"/>
      <c r="R33" s="916"/>
      <c r="S33" s="916"/>
      <c r="T33" s="916"/>
      <c r="U33" s="916"/>
      <c r="V33" s="916"/>
      <c r="W33" s="916"/>
      <c r="X33" s="916"/>
      <c r="Y33" s="916"/>
      <c r="Z33" s="916"/>
      <c r="AA33" s="916"/>
      <c r="AB33" s="916"/>
      <c r="AC33" s="916"/>
      <c r="AD33" s="916"/>
      <c r="AE33" s="917"/>
      <c r="CB33" s="133" t="s">
        <v>349</v>
      </c>
    </row>
    <row r="34" spans="2:80" ht="13.5" customHeight="1" x14ac:dyDescent="0.15">
      <c r="B34" s="92"/>
      <c r="C34" s="858"/>
      <c r="D34" s="858"/>
      <c r="E34" s="87"/>
      <c r="F34" s="154" t="s">
        <v>429</v>
      </c>
      <c r="G34" s="332"/>
      <c r="H34" s="333"/>
      <c r="I34" s="145" t="s">
        <v>26</v>
      </c>
      <c r="J34" s="333"/>
      <c r="K34" s="145" t="s">
        <v>178</v>
      </c>
      <c r="L34" s="333"/>
      <c r="M34" s="146" t="s">
        <v>67</v>
      </c>
      <c r="N34" s="918"/>
      <c r="O34" s="919"/>
      <c r="P34" s="919"/>
      <c r="Q34" s="919"/>
      <c r="R34" s="919"/>
      <c r="S34" s="919"/>
      <c r="T34" s="919"/>
      <c r="U34" s="919"/>
      <c r="V34" s="919"/>
      <c r="W34" s="919"/>
      <c r="X34" s="919"/>
      <c r="Y34" s="919"/>
      <c r="Z34" s="919"/>
      <c r="AA34" s="919"/>
      <c r="AB34" s="919"/>
      <c r="AC34" s="919"/>
      <c r="AD34" s="919"/>
      <c r="AE34" s="920"/>
      <c r="CB34" s="133" t="s">
        <v>350</v>
      </c>
    </row>
    <row r="35" spans="2:80" ht="13.5" customHeight="1" x14ac:dyDescent="0.15">
      <c r="B35" s="92"/>
      <c r="C35" s="858"/>
      <c r="D35" s="858"/>
      <c r="E35" s="87"/>
      <c r="F35" s="154" t="s">
        <v>428</v>
      </c>
      <c r="G35" s="332"/>
      <c r="H35" s="333"/>
      <c r="I35" s="145" t="s">
        <v>26</v>
      </c>
      <c r="J35" s="333"/>
      <c r="K35" s="145" t="s">
        <v>178</v>
      </c>
      <c r="L35" s="333"/>
      <c r="M35" s="146" t="s">
        <v>67</v>
      </c>
      <c r="N35" s="918"/>
      <c r="O35" s="919"/>
      <c r="P35" s="919"/>
      <c r="Q35" s="919"/>
      <c r="R35" s="919"/>
      <c r="S35" s="919"/>
      <c r="T35" s="919"/>
      <c r="U35" s="919"/>
      <c r="V35" s="919"/>
      <c r="W35" s="919"/>
      <c r="X35" s="919"/>
      <c r="Y35" s="919"/>
      <c r="Z35" s="919"/>
      <c r="AA35" s="919"/>
      <c r="AB35" s="919"/>
      <c r="AC35" s="919"/>
      <c r="AD35" s="919"/>
      <c r="AE35" s="920"/>
      <c r="CB35" s="133" t="s">
        <v>351</v>
      </c>
    </row>
    <row r="36" spans="2:80" ht="10.5" customHeight="1" x14ac:dyDescent="0.15">
      <c r="B36" s="92"/>
      <c r="C36" s="858"/>
      <c r="D36" s="858"/>
      <c r="E36" s="87"/>
      <c r="F36" s="95"/>
      <c r="G36" s="96"/>
      <c r="H36" s="96"/>
      <c r="I36" s="96"/>
      <c r="J36" s="96"/>
      <c r="K36" s="96"/>
      <c r="L36" s="96"/>
      <c r="M36" s="72"/>
      <c r="N36" s="921"/>
      <c r="O36" s="922"/>
      <c r="P36" s="922"/>
      <c r="Q36" s="922"/>
      <c r="R36" s="922"/>
      <c r="S36" s="922"/>
      <c r="T36" s="922"/>
      <c r="U36" s="922"/>
      <c r="V36" s="922"/>
      <c r="W36" s="922"/>
      <c r="X36" s="922"/>
      <c r="Y36" s="922"/>
      <c r="Z36" s="922"/>
      <c r="AA36" s="922"/>
      <c r="AB36" s="922"/>
      <c r="AC36" s="922"/>
      <c r="AD36" s="922"/>
      <c r="AE36" s="923"/>
      <c r="CB36" s="133" t="s">
        <v>352</v>
      </c>
    </row>
    <row r="37" spans="2:80" ht="10.5" customHeight="1" x14ac:dyDescent="0.15">
      <c r="B37" s="92"/>
      <c r="C37" s="858"/>
      <c r="D37" s="858"/>
      <c r="E37" s="87"/>
      <c r="F37" s="85"/>
      <c r="G37" s="67"/>
      <c r="H37" s="67"/>
      <c r="I37" s="67"/>
      <c r="J37" s="67"/>
      <c r="K37" s="67"/>
      <c r="L37" s="67"/>
      <c r="M37" s="65"/>
      <c r="N37" s="915"/>
      <c r="O37" s="916"/>
      <c r="P37" s="916"/>
      <c r="Q37" s="916"/>
      <c r="R37" s="916"/>
      <c r="S37" s="916"/>
      <c r="T37" s="916"/>
      <c r="U37" s="916"/>
      <c r="V37" s="916"/>
      <c r="W37" s="916"/>
      <c r="X37" s="916"/>
      <c r="Y37" s="916"/>
      <c r="Z37" s="916"/>
      <c r="AA37" s="916"/>
      <c r="AB37" s="916"/>
      <c r="AC37" s="916"/>
      <c r="AD37" s="916"/>
      <c r="AE37" s="917"/>
      <c r="CB37" s="133" t="s">
        <v>353</v>
      </c>
    </row>
    <row r="38" spans="2:80" ht="13.5" customHeight="1" x14ac:dyDescent="0.15">
      <c r="B38" s="92"/>
      <c r="C38" s="858"/>
      <c r="D38" s="858"/>
      <c r="E38" s="87"/>
      <c r="F38" s="154" t="s">
        <v>429</v>
      </c>
      <c r="G38" s="332"/>
      <c r="H38" s="333"/>
      <c r="I38" s="145" t="s">
        <v>26</v>
      </c>
      <c r="J38" s="333"/>
      <c r="K38" s="145" t="s">
        <v>178</v>
      </c>
      <c r="L38" s="333"/>
      <c r="M38" s="146" t="s">
        <v>67</v>
      </c>
      <c r="N38" s="918"/>
      <c r="O38" s="919"/>
      <c r="P38" s="919"/>
      <c r="Q38" s="919"/>
      <c r="R38" s="919"/>
      <c r="S38" s="919"/>
      <c r="T38" s="919"/>
      <c r="U38" s="919"/>
      <c r="V38" s="919"/>
      <c r="W38" s="919"/>
      <c r="X38" s="919"/>
      <c r="Y38" s="919"/>
      <c r="Z38" s="919"/>
      <c r="AA38" s="919"/>
      <c r="AB38" s="919"/>
      <c r="AC38" s="919"/>
      <c r="AD38" s="919"/>
      <c r="AE38" s="920"/>
      <c r="CB38" s="133" t="s">
        <v>354</v>
      </c>
    </row>
    <row r="39" spans="2:80" ht="13.5" customHeight="1" x14ac:dyDescent="0.15">
      <c r="B39" s="92"/>
      <c r="C39" s="858"/>
      <c r="D39" s="858"/>
      <c r="E39" s="87"/>
      <c r="F39" s="154" t="s">
        <v>428</v>
      </c>
      <c r="G39" s="332"/>
      <c r="H39" s="333"/>
      <c r="I39" s="145" t="s">
        <v>26</v>
      </c>
      <c r="J39" s="333"/>
      <c r="K39" s="145" t="s">
        <v>178</v>
      </c>
      <c r="L39" s="333"/>
      <c r="M39" s="146" t="s">
        <v>67</v>
      </c>
      <c r="N39" s="918"/>
      <c r="O39" s="919"/>
      <c r="P39" s="919"/>
      <c r="Q39" s="919"/>
      <c r="R39" s="919"/>
      <c r="S39" s="919"/>
      <c r="T39" s="919"/>
      <c r="U39" s="919"/>
      <c r="V39" s="919"/>
      <c r="W39" s="919"/>
      <c r="X39" s="919"/>
      <c r="Y39" s="919"/>
      <c r="Z39" s="919"/>
      <c r="AA39" s="919"/>
      <c r="AB39" s="919"/>
      <c r="AC39" s="919"/>
      <c r="AD39" s="919"/>
      <c r="AE39" s="920"/>
      <c r="CB39" s="133" t="s">
        <v>355</v>
      </c>
    </row>
    <row r="40" spans="2:80" ht="10.5" customHeight="1" x14ac:dyDescent="0.15">
      <c r="B40" s="92"/>
      <c r="C40" s="858"/>
      <c r="D40" s="858"/>
      <c r="E40" s="87"/>
      <c r="F40" s="95"/>
      <c r="G40" s="96"/>
      <c r="H40" s="96"/>
      <c r="I40" s="96"/>
      <c r="J40" s="96"/>
      <c r="K40" s="96"/>
      <c r="L40" s="96"/>
      <c r="M40" s="72"/>
      <c r="N40" s="921"/>
      <c r="O40" s="922"/>
      <c r="P40" s="922"/>
      <c r="Q40" s="922"/>
      <c r="R40" s="922"/>
      <c r="S40" s="922"/>
      <c r="T40" s="922"/>
      <c r="U40" s="922"/>
      <c r="V40" s="922"/>
      <c r="W40" s="922"/>
      <c r="X40" s="922"/>
      <c r="Y40" s="922"/>
      <c r="Z40" s="922"/>
      <c r="AA40" s="922"/>
      <c r="AB40" s="922"/>
      <c r="AC40" s="922"/>
      <c r="AD40" s="922"/>
      <c r="AE40" s="923"/>
      <c r="CB40" s="133" t="s">
        <v>356</v>
      </c>
    </row>
    <row r="41" spans="2:80" ht="10.5" customHeight="1" x14ac:dyDescent="0.15">
      <c r="B41" s="92"/>
      <c r="C41" s="858"/>
      <c r="D41" s="858"/>
      <c r="E41" s="87"/>
      <c r="F41" s="85"/>
      <c r="G41" s="67"/>
      <c r="H41" s="67"/>
      <c r="I41" s="67"/>
      <c r="J41" s="67"/>
      <c r="K41" s="67"/>
      <c r="L41" s="67"/>
      <c r="M41" s="65"/>
      <c r="N41" s="915"/>
      <c r="O41" s="916"/>
      <c r="P41" s="916"/>
      <c r="Q41" s="916"/>
      <c r="R41" s="916"/>
      <c r="S41" s="916"/>
      <c r="T41" s="916"/>
      <c r="U41" s="916"/>
      <c r="V41" s="916"/>
      <c r="W41" s="916"/>
      <c r="X41" s="916"/>
      <c r="Y41" s="916"/>
      <c r="Z41" s="916"/>
      <c r="AA41" s="916"/>
      <c r="AB41" s="916"/>
      <c r="AC41" s="916"/>
      <c r="AD41" s="916"/>
      <c r="AE41" s="917"/>
      <c r="CB41" s="133" t="s">
        <v>357</v>
      </c>
    </row>
    <row r="42" spans="2:80" ht="13.5" customHeight="1" x14ac:dyDescent="0.15">
      <c r="B42" s="92"/>
      <c r="C42" s="858"/>
      <c r="D42" s="858"/>
      <c r="E42" s="87"/>
      <c r="F42" s="154" t="s">
        <v>429</v>
      </c>
      <c r="G42" s="332"/>
      <c r="H42" s="333"/>
      <c r="I42" s="145" t="s">
        <v>26</v>
      </c>
      <c r="J42" s="333"/>
      <c r="K42" s="145" t="s">
        <v>178</v>
      </c>
      <c r="L42" s="333"/>
      <c r="M42" s="146" t="s">
        <v>67</v>
      </c>
      <c r="N42" s="918"/>
      <c r="O42" s="919"/>
      <c r="P42" s="919"/>
      <c r="Q42" s="919"/>
      <c r="R42" s="919"/>
      <c r="S42" s="919"/>
      <c r="T42" s="919"/>
      <c r="U42" s="919"/>
      <c r="V42" s="919"/>
      <c r="W42" s="919"/>
      <c r="X42" s="919"/>
      <c r="Y42" s="919"/>
      <c r="Z42" s="919"/>
      <c r="AA42" s="919"/>
      <c r="AB42" s="919"/>
      <c r="AC42" s="919"/>
      <c r="AD42" s="919"/>
      <c r="AE42" s="920"/>
      <c r="CB42" s="133" t="s">
        <v>358</v>
      </c>
    </row>
    <row r="43" spans="2:80" ht="13.5" customHeight="1" x14ac:dyDescent="0.15">
      <c r="B43" s="92"/>
      <c r="C43" s="858"/>
      <c r="D43" s="858"/>
      <c r="E43" s="87"/>
      <c r="F43" s="154" t="s">
        <v>428</v>
      </c>
      <c r="G43" s="332"/>
      <c r="H43" s="333"/>
      <c r="I43" s="145" t="s">
        <v>26</v>
      </c>
      <c r="J43" s="333"/>
      <c r="K43" s="145" t="s">
        <v>178</v>
      </c>
      <c r="L43" s="333"/>
      <c r="M43" s="146" t="s">
        <v>67</v>
      </c>
      <c r="N43" s="918"/>
      <c r="O43" s="919"/>
      <c r="P43" s="919"/>
      <c r="Q43" s="919"/>
      <c r="R43" s="919"/>
      <c r="S43" s="919"/>
      <c r="T43" s="919"/>
      <c r="U43" s="919"/>
      <c r="V43" s="919"/>
      <c r="W43" s="919"/>
      <c r="X43" s="919"/>
      <c r="Y43" s="919"/>
      <c r="Z43" s="919"/>
      <c r="AA43" s="919"/>
      <c r="AB43" s="919"/>
      <c r="AC43" s="919"/>
      <c r="AD43" s="919"/>
      <c r="AE43" s="920"/>
      <c r="CB43" s="133" t="s">
        <v>359</v>
      </c>
    </row>
    <row r="44" spans="2:80" ht="10.5" customHeight="1" x14ac:dyDescent="0.15">
      <c r="B44" s="92"/>
      <c r="C44" s="858"/>
      <c r="D44" s="858"/>
      <c r="E44" s="87"/>
      <c r="F44" s="95"/>
      <c r="G44" s="96"/>
      <c r="H44" s="96"/>
      <c r="I44" s="96"/>
      <c r="J44" s="96"/>
      <c r="K44" s="96"/>
      <c r="L44" s="96"/>
      <c r="M44" s="72"/>
      <c r="N44" s="921"/>
      <c r="O44" s="922"/>
      <c r="P44" s="922"/>
      <c r="Q44" s="922"/>
      <c r="R44" s="922"/>
      <c r="S44" s="922"/>
      <c r="T44" s="922"/>
      <c r="U44" s="922"/>
      <c r="V44" s="922"/>
      <c r="W44" s="922"/>
      <c r="X44" s="922"/>
      <c r="Y44" s="922"/>
      <c r="Z44" s="922"/>
      <c r="AA44" s="922"/>
      <c r="AB44" s="922"/>
      <c r="AC44" s="922"/>
      <c r="AD44" s="922"/>
      <c r="AE44" s="923"/>
      <c r="CB44" s="133" t="s">
        <v>360</v>
      </c>
    </row>
    <row r="45" spans="2:80" ht="10.5" customHeight="1" x14ac:dyDescent="0.15">
      <c r="B45" s="92"/>
      <c r="C45" s="858"/>
      <c r="D45" s="858"/>
      <c r="E45" s="87"/>
      <c r="F45" s="85"/>
      <c r="G45" s="67"/>
      <c r="H45" s="67"/>
      <c r="I45" s="67"/>
      <c r="J45" s="67"/>
      <c r="K45" s="67"/>
      <c r="L45" s="67"/>
      <c r="M45" s="65"/>
      <c r="N45" s="915"/>
      <c r="O45" s="916"/>
      <c r="P45" s="916"/>
      <c r="Q45" s="916"/>
      <c r="R45" s="916"/>
      <c r="S45" s="916"/>
      <c r="T45" s="916"/>
      <c r="U45" s="916"/>
      <c r="V45" s="916"/>
      <c r="W45" s="916"/>
      <c r="X45" s="916"/>
      <c r="Y45" s="916"/>
      <c r="Z45" s="916"/>
      <c r="AA45" s="916"/>
      <c r="AB45" s="916"/>
      <c r="AC45" s="916"/>
      <c r="AD45" s="916"/>
      <c r="AE45" s="917"/>
      <c r="CB45" s="133" t="s">
        <v>361</v>
      </c>
    </row>
    <row r="46" spans="2:80" ht="13.5" customHeight="1" x14ac:dyDescent="0.15">
      <c r="B46" s="92"/>
      <c r="C46" s="858"/>
      <c r="D46" s="858"/>
      <c r="E46" s="87"/>
      <c r="F46" s="154" t="s">
        <v>429</v>
      </c>
      <c r="G46" s="332"/>
      <c r="H46" s="333"/>
      <c r="I46" s="145" t="s">
        <v>26</v>
      </c>
      <c r="J46" s="333"/>
      <c r="K46" s="145" t="s">
        <v>178</v>
      </c>
      <c r="L46" s="333"/>
      <c r="M46" s="146" t="s">
        <v>67</v>
      </c>
      <c r="N46" s="918"/>
      <c r="O46" s="919"/>
      <c r="P46" s="919"/>
      <c r="Q46" s="919"/>
      <c r="R46" s="919"/>
      <c r="S46" s="919"/>
      <c r="T46" s="919"/>
      <c r="U46" s="919"/>
      <c r="V46" s="919"/>
      <c r="W46" s="919"/>
      <c r="X46" s="919"/>
      <c r="Y46" s="919"/>
      <c r="Z46" s="919"/>
      <c r="AA46" s="919"/>
      <c r="AB46" s="919"/>
      <c r="AC46" s="919"/>
      <c r="AD46" s="919"/>
      <c r="AE46" s="920"/>
      <c r="CB46" s="133" t="s">
        <v>362</v>
      </c>
    </row>
    <row r="47" spans="2:80" ht="13.5" customHeight="1" x14ac:dyDescent="0.15">
      <c r="B47" s="92"/>
      <c r="C47" s="858"/>
      <c r="D47" s="858"/>
      <c r="E47" s="87"/>
      <c r="F47" s="154" t="s">
        <v>428</v>
      </c>
      <c r="G47" s="332"/>
      <c r="H47" s="333"/>
      <c r="I47" s="145" t="s">
        <v>26</v>
      </c>
      <c r="J47" s="333"/>
      <c r="K47" s="145" t="s">
        <v>178</v>
      </c>
      <c r="L47" s="333"/>
      <c r="M47" s="146" t="s">
        <v>67</v>
      </c>
      <c r="N47" s="918"/>
      <c r="O47" s="919"/>
      <c r="P47" s="919"/>
      <c r="Q47" s="919"/>
      <c r="R47" s="919"/>
      <c r="S47" s="919"/>
      <c r="T47" s="919"/>
      <c r="U47" s="919"/>
      <c r="V47" s="919"/>
      <c r="W47" s="919"/>
      <c r="X47" s="919"/>
      <c r="Y47" s="919"/>
      <c r="Z47" s="919"/>
      <c r="AA47" s="919"/>
      <c r="AB47" s="919"/>
      <c r="AC47" s="919"/>
      <c r="AD47" s="919"/>
      <c r="AE47" s="920"/>
      <c r="CB47" s="28" t="s">
        <v>92</v>
      </c>
    </row>
    <row r="48" spans="2:80" ht="10.5" customHeight="1" x14ac:dyDescent="0.15">
      <c r="B48" s="92"/>
      <c r="C48" s="858"/>
      <c r="D48" s="858"/>
      <c r="E48" s="87"/>
      <c r="F48" s="95"/>
      <c r="G48" s="96"/>
      <c r="H48" s="96"/>
      <c r="I48" s="96"/>
      <c r="J48" s="96"/>
      <c r="K48" s="96"/>
      <c r="L48" s="96"/>
      <c r="M48" s="72"/>
      <c r="N48" s="921"/>
      <c r="O48" s="922"/>
      <c r="P48" s="922"/>
      <c r="Q48" s="922"/>
      <c r="R48" s="922"/>
      <c r="S48" s="922"/>
      <c r="T48" s="922"/>
      <c r="U48" s="922"/>
      <c r="V48" s="922"/>
      <c r="W48" s="922"/>
      <c r="X48" s="922"/>
      <c r="Y48" s="922"/>
      <c r="Z48" s="922"/>
      <c r="AA48" s="922"/>
      <c r="AB48" s="922"/>
      <c r="AC48" s="922"/>
      <c r="AD48" s="922"/>
      <c r="AE48" s="923"/>
    </row>
    <row r="49" spans="2:32" ht="10.5" customHeight="1" x14ac:dyDescent="0.15">
      <c r="B49" s="92"/>
      <c r="C49" s="858"/>
      <c r="D49" s="858"/>
      <c r="E49" s="87"/>
      <c r="F49" s="85"/>
      <c r="G49" s="67"/>
      <c r="H49" s="67"/>
      <c r="I49" s="67"/>
      <c r="J49" s="67"/>
      <c r="K49" s="67"/>
      <c r="L49" s="67"/>
      <c r="M49" s="65"/>
      <c r="N49" s="915"/>
      <c r="O49" s="916"/>
      <c r="P49" s="916"/>
      <c r="Q49" s="916"/>
      <c r="R49" s="916"/>
      <c r="S49" s="916"/>
      <c r="T49" s="916"/>
      <c r="U49" s="916"/>
      <c r="V49" s="916"/>
      <c r="W49" s="916"/>
      <c r="X49" s="916"/>
      <c r="Y49" s="916"/>
      <c r="Z49" s="916"/>
      <c r="AA49" s="916"/>
      <c r="AB49" s="916"/>
      <c r="AC49" s="916"/>
      <c r="AD49" s="916"/>
      <c r="AE49" s="917"/>
    </row>
    <row r="50" spans="2:32" ht="13.5" customHeight="1" x14ac:dyDescent="0.15">
      <c r="B50" s="92"/>
      <c r="C50" s="858"/>
      <c r="D50" s="858"/>
      <c r="E50" s="87"/>
      <c r="F50" s="154" t="s">
        <v>429</v>
      </c>
      <c r="G50" s="332"/>
      <c r="H50" s="333"/>
      <c r="I50" s="145" t="s">
        <v>26</v>
      </c>
      <c r="J50" s="333"/>
      <c r="K50" s="145" t="s">
        <v>178</v>
      </c>
      <c r="L50" s="333"/>
      <c r="M50" s="146" t="s">
        <v>67</v>
      </c>
      <c r="N50" s="918"/>
      <c r="O50" s="919"/>
      <c r="P50" s="919"/>
      <c r="Q50" s="919"/>
      <c r="R50" s="919"/>
      <c r="S50" s="919"/>
      <c r="T50" s="919"/>
      <c r="U50" s="919"/>
      <c r="V50" s="919"/>
      <c r="W50" s="919"/>
      <c r="X50" s="919"/>
      <c r="Y50" s="919"/>
      <c r="Z50" s="919"/>
      <c r="AA50" s="919"/>
      <c r="AB50" s="919"/>
      <c r="AC50" s="919"/>
      <c r="AD50" s="919"/>
      <c r="AE50" s="920"/>
    </row>
    <row r="51" spans="2:32" ht="13.5" customHeight="1" x14ac:dyDescent="0.15">
      <c r="B51" s="92"/>
      <c r="C51" s="858"/>
      <c r="D51" s="858"/>
      <c r="E51" s="87"/>
      <c r="F51" s="154" t="s">
        <v>428</v>
      </c>
      <c r="G51" s="332"/>
      <c r="H51" s="333"/>
      <c r="I51" s="145" t="s">
        <v>26</v>
      </c>
      <c r="J51" s="333"/>
      <c r="K51" s="145" t="s">
        <v>178</v>
      </c>
      <c r="L51" s="333"/>
      <c r="M51" s="146" t="s">
        <v>67</v>
      </c>
      <c r="N51" s="918"/>
      <c r="O51" s="919"/>
      <c r="P51" s="919"/>
      <c r="Q51" s="919"/>
      <c r="R51" s="919"/>
      <c r="S51" s="919"/>
      <c r="T51" s="919"/>
      <c r="U51" s="919"/>
      <c r="V51" s="919"/>
      <c r="W51" s="919"/>
      <c r="X51" s="919"/>
      <c r="Y51" s="919"/>
      <c r="Z51" s="919"/>
      <c r="AA51" s="919"/>
      <c r="AB51" s="919"/>
      <c r="AC51" s="919"/>
      <c r="AD51" s="919"/>
      <c r="AE51" s="920"/>
    </row>
    <row r="52" spans="2:32" ht="10.5" customHeight="1" x14ac:dyDescent="0.15">
      <c r="B52" s="95"/>
      <c r="C52" s="96"/>
      <c r="D52" s="96"/>
      <c r="E52" s="72"/>
      <c r="F52" s="95"/>
      <c r="G52" s="96"/>
      <c r="H52" s="96"/>
      <c r="I52" s="96"/>
      <c r="J52" s="96"/>
      <c r="K52" s="96"/>
      <c r="L52" s="96"/>
      <c r="M52" s="72"/>
      <c r="N52" s="921"/>
      <c r="O52" s="922"/>
      <c r="P52" s="922"/>
      <c r="Q52" s="922"/>
      <c r="R52" s="922"/>
      <c r="S52" s="922"/>
      <c r="T52" s="922"/>
      <c r="U52" s="922"/>
      <c r="V52" s="922"/>
      <c r="W52" s="922"/>
      <c r="X52" s="922"/>
      <c r="Y52" s="922"/>
      <c r="Z52" s="922"/>
      <c r="AA52" s="922"/>
      <c r="AB52" s="922"/>
      <c r="AC52" s="922"/>
      <c r="AD52" s="922"/>
      <c r="AE52" s="923"/>
    </row>
    <row r="53" spans="2:32" x14ac:dyDescent="0.15">
      <c r="B53" s="28" t="s">
        <v>147</v>
      </c>
    </row>
    <row r="55" spans="2:32" x14ac:dyDescent="0.15">
      <c r="B55" s="28" t="s">
        <v>92</v>
      </c>
      <c r="E55" s="332"/>
      <c r="F55" s="334"/>
      <c r="G55" s="167" t="s">
        <v>26</v>
      </c>
      <c r="H55" s="334"/>
      <c r="I55" s="167" t="s">
        <v>178</v>
      </c>
      <c r="J55" s="334"/>
      <c r="K55" s="167" t="s">
        <v>67</v>
      </c>
    </row>
    <row r="56" spans="2:32" x14ac:dyDescent="0.15">
      <c r="N56" s="878" t="s">
        <v>44</v>
      </c>
      <c r="O56" s="878"/>
      <c r="P56" s="878"/>
      <c r="Q56" s="878"/>
      <c r="S56" s="1197">
        <f>F8</f>
        <v>0</v>
      </c>
      <c r="T56" s="1197"/>
      <c r="U56" s="1197"/>
      <c r="V56" s="1197"/>
      <c r="W56" s="1197"/>
      <c r="X56" s="1197"/>
      <c r="Y56" s="1197"/>
      <c r="Z56" s="1197"/>
      <c r="AA56" s="1197"/>
      <c r="AB56" s="1197"/>
      <c r="AC56" s="1197"/>
      <c r="AD56" s="1197"/>
      <c r="AE56" s="1197"/>
    </row>
    <row r="57" spans="2:32" ht="30" customHeight="1" x14ac:dyDescent="0.15"/>
    <row r="58" spans="2:32" ht="13.5" customHeight="1" x14ac:dyDescent="0.15">
      <c r="B58" s="34" t="s">
        <v>431</v>
      </c>
      <c r="D58" s="1123" t="s">
        <v>432</v>
      </c>
      <c r="E58" s="1123"/>
      <c r="F58" s="1123"/>
      <c r="G58" s="1123"/>
      <c r="H58" s="1123"/>
      <c r="I58" s="1123"/>
      <c r="J58" s="1123"/>
      <c r="K58" s="1123"/>
      <c r="L58" s="1123"/>
      <c r="M58" s="1123"/>
      <c r="N58" s="1123"/>
      <c r="O58" s="1123"/>
      <c r="P58" s="1123"/>
      <c r="Q58" s="1123"/>
      <c r="R58" s="1123"/>
      <c r="S58" s="1123"/>
      <c r="T58" s="1123"/>
      <c r="U58" s="1123"/>
      <c r="V58" s="1123"/>
      <c r="W58" s="1123"/>
      <c r="X58" s="1123"/>
      <c r="Y58" s="1123"/>
      <c r="Z58" s="1123"/>
      <c r="AA58" s="1123"/>
      <c r="AB58" s="1123"/>
      <c r="AC58" s="1123"/>
      <c r="AD58" s="1123"/>
      <c r="AE58" s="1123"/>
      <c r="AF58" s="1123"/>
    </row>
    <row r="59" spans="2:32" x14ac:dyDescent="0.15">
      <c r="B59" s="34"/>
      <c r="D59" s="1123"/>
      <c r="E59" s="1123"/>
      <c r="F59" s="1123"/>
      <c r="G59" s="1123"/>
      <c r="H59" s="1123"/>
      <c r="I59" s="1123"/>
      <c r="J59" s="1123"/>
      <c r="K59" s="1123"/>
      <c r="L59" s="1123"/>
      <c r="M59" s="1123"/>
      <c r="N59" s="1123"/>
      <c r="O59" s="1123"/>
      <c r="P59" s="1123"/>
      <c r="Q59" s="1123"/>
      <c r="R59" s="1123"/>
      <c r="S59" s="1123"/>
      <c r="T59" s="1123"/>
      <c r="U59" s="1123"/>
      <c r="V59" s="1123"/>
      <c r="W59" s="1123"/>
      <c r="X59" s="1123"/>
      <c r="Y59" s="1123"/>
      <c r="Z59" s="1123"/>
      <c r="AA59" s="1123"/>
      <c r="AB59" s="1123"/>
      <c r="AC59" s="1123"/>
      <c r="AD59" s="1123"/>
      <c r="AE59" s="1123"/>
      <c r="AF59" s="1123"/>
    </row>
    <row r="60" spans="2:32" ht="13.5" customHeight="1" x14ac:dyDescent="0.15">
      <c r="D60" s="1123" t="s">
        <v>433</v>
      </c>
      <c r="E60" s="1123"/>
      <c r="F60" s="1123"/>
      <c r="G60" s="1123"/>
      <c r="H60" s="1123"/>
      <c r="I60" s="1123"/>
      <c r="J60" s="1123"/>
      <c r="K60" s="1123"/>
      <c r="L60" s="1123"/>
      <c r="M60" s="1123"/>
      <c r="N60" s="1123"/>
      <c r="O60" s="1123"/>
      <c r="P60" s="1123"/>
      <c r="Q60" s="1123"/>
      <c r="R60" s="1123"/>
      <c r="S60" s="1123"/>
      <c r="T60" s="1123"/>
      <c r="U60" s="1123"/>
      <c r="V60" s="1123"/>
      <c r="W60" s="1123"/>
      <c r="X60" s="1123"/>
      <c r="Y60" s="1123"/>
      <c r="Z60" s="1123"/>
      <c r="AA60" s="1123"/>
      <c r="AB60" s="1123"/>
      <c r="AC60" s="1123"/>
      <c r="AD60" s="1123"/>
      <c r="AE60" s="1123"/>
      <c r="AF60" s="1123"/>
    </row>
    <row r="61" spans="2:32" ht="13.5" customHeight="1" x14ac:dyDescent="0.15">
      <c r="D61" s="1193" t="s">
        <v>896</v>
      </c>
      <c r="E61" s="1193"/>
      <c r="F61" s="1193"/>
      <c r="G61" s="1193"/>
      <c r="H61" s="1193"/>
      <c r="I61" s="1193"/>
      <c r="J61" s="1193"/>
      <c r="K61" s="1193"/>
      <c r="L61" s="1193"/>
      <c r="M61" s="1193"/>
      <c r="N61" s="1193"/>
      <c r="O61" s="1193"/>
      <c r="P61" s="1193"/>
      <c r="Q61" s="1193"/>
      <c r="R61" s="1193"/>
      <c r="S61" s="1193"/>
      <c r="T61" s="1193"/>
      <c r="U61" s="1193"/>
      <c r="V61" s="1193"/>
      <c r="W61" s="1193"/>
      <c r="X61" s="1193"/>
      <c r="Y61" s="1193"/>
      <c r="Z61" s="1193"/>
      <c r="AA61" s="1193"/>
      <c r="AB61" s="1193"/>
      <c r="AC61" s="1193"/>
      <c r="AD61" s="1193"/>
      <c r="AE61" s="1193"/>
      <c r="AF61" s="1193"/>
    </row>
    <row r="62" spans="2:32" x14ac:dyDescent="0.15">
      <c r="D62" s="1193"/>
      <c r="E62" s="1193"/>
      <c r="F62" s="1193"/>
      <c r="G62" s="1193"/>
      <c r="H62" s="1193"/>
      <c r="I62" s="1193"/>
      <c r="J62" s="1193"/>
      <c r="K62" s="1193"/>
      <c r="L62" s="1193"/>
      <c r="M62" s="1193"/>
      <c r="N62" s="1193"/>
      <c r="O62" s="1193"/>
      <c r="P62" s="1193"/>
      <c r="Q62" s="1193"/>
      <c r="R62" s="1193"/>
      <c r="S62" s="1193"/>
      <c r="T62" s="1193"/>
      <c r="U62" s="1193"/>
      <c r="V62" s="1193"/>
      <c r="W62" s="1193"/>
      <c r="X62" s="1193"/>
      <c r="Y62" s="1193"/>
      <c r="Z62" s="1193"/>
      <c r="AA62" s="1193"/>
      <c r="AB62" s="1193"/>
      <c r="AC62" s="1193"/>
      <c r="AD62" s="1193"/>
      <c r="AE62" s="1193"/>
      <c r="AF62" s="1193"/>
    </row>
    <row r="63" spans="2:32" x14ac:dyDescent="0.15">
      <c r="D63" s="1123" t="s">
        <v>897</v>
      </c>
      <c r="E63" s="1123"/>
      <c r="F63" s="1123"/>
      <c r="G63" s="1123"/>
      <c r="H63" s="1123"/>
      <c r="I63" s="1123"/>
      <c r="J63" s="1123"/>
      <c r="K63" s="1123"/>
      <c r="L63" s="1123"/>
      <c r="M63" s="1123"/>
      <c r="N63" s="1123"/>
      <c r="O63" s="1123"/>
      <c r="P63" s="1123"/>
      <c r="Q63" s="1123"/>
      <c r="R63" s="1123"/>
      <c r="S63" s="1123"/>
      <c r="T63" s="1123"/>
      <c r="U63" s="1123"/>
      <c r="V63" s="1123"/>
      <c r="W63" s="1123"/>
      <c r="X63" s="1123"/>
      <c r="Y63" s="1123"/>
      <c r="Z63" s="1123"/>
      <c r="AA63" s="1123"/>
      <c r="AB63" s="1123"/>
      <c r="AC63" s="1123"/>
      <c r="AD63" s="1123"/>
      <c r="AE63" s="1123"/>
      <c r="AF63" s="1123"/>
    </row>
    <row r="64" spans="2:32" x14ac:dyDescent="0.15">
      <c r="D64" s="1123"/>
      <c r="E64" s="1123"/>
      <c r="F64" s="1123"/>
      <c r="G64" s="1123"/>
      <c r="H64" s="1123"/>
      <c r="I64" s="1123"/>
      <c r="J64" s="1123"/>
      <c r="K64" s="1123"/>
      <c r="L64" s="1123"/>
      <c r="M64" s="1123"/>
      <c r="N64" s="1123"/>
      <c r="O64" s="1123"/>
      <c r="P64" s="1123"/>
      <c r="Q64" s="1123"/>
      <c r="R64" s="1123"/>
      <c r="S64" s="1123"/>
      <c r="T64" s="1123"/>
      <c r="U64" s="1123"/>
      <c r="V64" s="1123"/>
      <c r="W64" s="1123"/>
      <c r="X64" s="1123"/>
      <c r="Y64" s="1123"/>
      <c r="Z64" s="1123"/>
      <c r="AA64" s="1123"/>
      <c r="AB64" s="1123"/>
      <c r="AC64" s="1123"/>
      <c r="AD64" s="1123"/>
      <c r="AE64" s="1123"/>
      <c r="AF64" s="1123"/>
    </row>
  </sheetData>
  <mergeCells count="49">
    <mergeCell ref="D61:AF62"/>
    <mergeCell ref="D63:AF64"/>
    <mergeCell ref="D58:AF59"/>
    <mergeCell ref="N33:AE36"/>
    <mergeCell ref="N37:AE40"/>
    <mergeCell ref="N41:AE44"/>
    <mergeCell ref="N45:AE48"/>
    <mergeCell ref="N49:AE52"/>
    <mergeCell ref="N56:Q56"/>
    <mergeCell ref="S56:AE56"/>
    <mergeCell ref="C12:D51"/>
    <mergeCell ref="N13:AE16"/>
    <mergeCell ref="N17:AE20"/>
    <mergeCell ref="N21:AE24"/>
    <mergeCell ref="N25:AE28"/>
    <mergeCell ref="N29:AE32"/>
    <mergeCell ref="D60:AF60"/>
    <mergeCell ref="B9:E10"/>
    <mergeCell ref="F9:Q10"/>
    <mergeCell ref="U9:X10"/>
    <mergeCell ref="Y9:Z10"/>
    <mergeCell ref="AA9:AA10"/>
    <mergeCell ref="AA7:AA8"/>
    <mergeCell ref="AE9:AE10"/>
    <mergeCell ref="R10:T10"/>
    <mergeCell ref="H11:K12"/>
    <mergeCell ref="P11:AC12"/>
    <mergeCell ref="AB9:AD10"/>
    <mergeCell ref="B7:E7"/>
    <mergeCell ref="F7:T7"/>
    <mergeCell ref="U7:X8"/>
    <mergeCell ref="Y7:Y8"/>
    <mergeCell ref="Z7:Z8"/>
    <mergeCell ref="AC1:AE1"/>
    <mergeCell ref="B2:AE2"/>
    <mergeCell ref="AH2:AX7"/>
    <mergeCell ref="B3:AE3"/>
    <mergeCell ref="B5:E6"/>
    <mergeCell ref="F5:T6"/>
    <mergeCell ref="U6:W6"/>
    <mergeCell ref="X6:Y6"/>
    <mergeCell ref="AA6:AB6"/>
    <mergeCell ref="AD6:AE6"/>
    <mergeCell ref="AB7:AB8"/>
    <mergeCell ref="AC7:AC8"/>
    <mergeCell ref="AD7:AD8"/>
    <mergeCell ref="AE7:AE8"/>
    <mergeCell ref="B8:E8"/>
    <mergeCell ref="F8:T8"/>
  </mergeCells>
  <phoneticPr fontId="4"/>
  <dataValidations count="4">
    <dataValidation type="list" allowBlank="1" showInputMessage="1" showErrorMessage="1" sqref="Y7:Y8" xr:uid="{CB881A6D-F886-48E2-81CD-DAA76115CA64}">
      <formula1>"　,T,S,H"</formula1>
    </dataValidation>
    <dataValidation type="list" allowBlank="1" showInputMessage="1" showErrorMessage="1" sqref="R10:T10" xr:uid="{AD26451B-17D8-4E7E-BC49-602C874C14C4}">
      <formula1>"常勤・非常勤,常勤,非常勤"</formula1>
    </dataValidation>
    <dataValidation type="list" allowBlank="1" showInputMessage="1" showErrorMessage="1" sqref="Y9:Z10" xr:uid="{5DA69300-1806-491D-A086-323491280D83}">
      <formula1>$CB$1:$CB$47</formula1>
    </dataValidation>
    <dataValidation type="list" allowBlank="1" showInputMessage="1" showErrorMessage="1" sqref="G14:G15 G18:G19 G22:G23 G26:G27 G30:G31 G34:G35 G38:G39 G42:G43 G46:G47 G50:G51 E55" xr:uid="{C7197D9C-250D-4374-9335-B0B8AAA6C2F2}">
      <formula1>"　,S,H,R"</formula1>
    </dataValidation>
  </dataValidations>
  <printOptions horizontalCentered="1"/>
  <pageMargins left="0.39370078740157483" right="0.39370078740157483" top="0.59055118110236227" bottom="0.59055118110236227" header="0.51181102362204722" footer="0.51181102362204722"/>
  <pageSetup paperSize="9" scale="95" orientation="portrait" blackAndWhite="1" horizontalDpi="300" verticalDpi="300" r:id="rId1"/>
  <headerFooter alignWithMargins="0">
    <oddFooter>&amp;C&amp;"ＭＳ 明朝,標準"&amp;10&amp;A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B2:AG41"/>
  <sheetViews>
    <sheetView showGridLines="0" zoomScale="120" zoomScaleNormal="120" workbookViewId="0"/>
  </sheetViews>
  <sheetFormatPr defaultColWidth="2.875" defaultRowHeight="13.5" x14ac:dyDescent="0.15"/>
  <cols>
    <col min="1" max="16384" width="2.875" style="28"/>
  </cols>
  <sheetData>
    <row r="2" spans="2:30" x14ac:dyDescent="0.15">
      <c r="B2" s="34"/>
    </row>
    <row r="3" spans="2:30" x14ac:dyDescent="0.15">
      <c r="B3" s="34"/>
    </row>
    <row r="4" spans="2:30" x14ac:dyDescent="0.15">
      <c r="B4" s="34"/>
    </row>
    <row r="5" spans="2:30" x14ac:dyDescent="0.15">
      <c r="B5" s="34"/>
    </row>
    <row r="6" spans="2:30" x14ac:dyDescent="0.15">
      <c r="B6" s="34"/>
    </row>
    <row r="7" spans="2:30" ht="24" x14ac:dyDescent="0.15">
      <c r="B7" s="155"/>
    </row>
    <row r="8" spans="2:30" ht="21" x14ac:dyDescent="0.15">
      <c r="B8" s="793" t="s">
        <v>437</v>
      </c>
      <c r="C8" s="793"/>
      <c r="D8" s="793"/>
      <c r="E8" s="793"/>
      <c r="F8" s="793"/>
      <c r="G8" s="793"/>
      <c r="H8" s="793"/>
      <c r="I8" s="793"/>
      <c r="J8" s="793"/>
      <c r="K8" s="793"/>
      <c r="L8" s="793"/>
      <c r="M8" s="793"/>
      <c r="N8" s="793"/>
      <c r="O8" s="793"/>
      <c r="P8" s="793"/>
      <c r="Q8" s="793"/>
      <c r="R8" s="793"/>
      <c r="S8" s="793"/>
      <c r="T8" s="793"/>
      <c r="U8" s="793"/>
      <c r="V8" s="793"/>
      <c r="W8" s="793"/>
      <c r="X8" s="793"/>
      <c r="Y8" s="793"/>
      <c r="Z8" s="793"/>
      <c r="AA8" s="793"/>
      <c r="AB8" s="793"/>
      <c r="AC8" s="793"/>
      <c r="AD8" s="793"/>
    </row>
    <row r="9" spans="2:30" x14ac:dyDescent="0.15">
      <c r="B9" s="34"/>
    </row>
    <row r="10" spans="2:30" x14ac:dyDescent="0.15">
      <c r="B10" s="34"/>
    </row>
    <row r="11" spans="2:30" x14ac:dyDescent="0.15">
      <c r="B11" s="34"/>
    </row>
    <row r="12" spans="2:30" x14ac:dyDescent="0.15">
      <c r="B12" s="34"/>
      <c r="S12" s="792" t="s">
        <v>179</v>
      </c>
      <c r="T12" s="792"/>
      <c r="U12" s="895"/>
      <c r="V12" s="895"/>
      <c r="W12" s="28" t="s">
        <v>26</v>
      </c>
      <c r="X12" s="895"/>
      <c r="Y12" s="895"/>
      <c r="Z12" s="28" t="s">
        <v>422</v>
      </c>
      <c r="AA12" s="895"/>
      <c r="AB12" s="895"/>
      <c r="AC12" s="28" t="s">
        <v>67</v>
      </c>
    </row>
    <row r="13" spans="2:30" x14ac:dyDescent="0.15">
      <c r="B13" s="34"/>
    </row>
    <row r="15" spans="2:30" x14ac:dyDescent="0.15">
      <c r="B15" s="28" t="s">
        <v>434</v>
      </c>
    </row>
    <row r="16" spans="2:30" x14ac:dyDescent="0.15">
      <c r="B16" s="34"/>
    </row>
    <row r="17" spans="2:30" x14ac:dyDescent="0.15">
      <c r="B17" s="34"/>
    </row>
    <row r="20" spans="2:30" x14ac:dyDescent="0.15">
      <c r="B20" s="34"/>
      <c r="R20" s="858" t="s">
        <v>111</v>
      </c>
      <c r="S20" s="858"/>
      <c r="T20" s="884"/>
      <c r="U20" s="884"/>
      <c r="V20" s="884"/>
      <c r="W20" s="884"/>
      <c r="X20" s="884"/>
      <c r="Y20" s="884"/>
      <c r="Z20" s="884"/>
      <c r="AA20" s="884"/>
      <c r="AB20" s="884"/>
      <c r="AC20" s="884"/>
      <c r="AD20" s="884"/>
    </row>
    <row r="21" spans="2:30" x14ac:dyDescent="0.15">
      <c r="B21" s="34"/>
    </row>
    <row r="22" spans="2:30" x14ac:dyDescent="0.15">
      <c r="B22" s="34"/>
      <c r="R22" s="858" t="s">
        <v>44</v>
      </c>
      <c r="S22" s="858"/>
      <c r="T22" s="884"/>
      <c r="U22" s="884"/>
      <c r="V22" s="884"/>
      <c r="W22" s="884"/>
      <c r="X22" s="884"/>
      <c r="Y22" s="884"/>
      <c r="Z22" s="884"/>
      <c r="AA22" s="884"/>
      <c r="AB22" s="884"/>
      <c r="AC22" s="884"/>
      <c r="AD22" s="884"/>
    </row>
    <row r="23" spans="2:30" x14ac:dyDescent="0.15">
      <c r="B23" s="34"/>
    </row>
    <row r="24" spans="2:30" x14ac:dyDescent="0.15">
      <c r="B24" s="34"/>
    </row>
    <row r="27" spans="2:30" ht="13.5" customHeight="1" x14ac:dyDescent="0.15">
      <c r="B27" s="1123" t="s">
        <v>438</v>
      </c>
      <c r="C27" s="1123"/>
      <c r="D27" s="1123"/>
      <c r="E27" s="1123"/>
      <c r="F27" s="1123"/>
      <c r="G27" s="1123"/>
      <c r="H27" s="1123"/>
      <c r="I27" s="1123"/>
      <c r="J27" s="1123"/>
      <c r="K27" s="1123"/>
      <c r="L27" s="1123"/>
      <c r="M27" s="1123"/>
      <c r="N27" s="1123"/>
      <c r="O27" s="1123"/>
      <c r="P27" s="1123"/>
      <c r="Q27" s="1123"/>
      <c r="R27" s="1123"/>
      <c r="S27" s="1123"/>
      <c r="T27" s="1123"/>
      <c r="U27" s="1123"/>
      <c r="V27" s="1123"/>
      <c r="W27" s="1123"/>
      <c r="X27" s="1123"/>
      <c r="Y27" s="1123"/>
      <c r="Z27" s="1123"/>
      <c r="AA27" s="1123"/>
      <c r="AB27" s="1123"/>
      <c r="AC27" s="1123"/>
      <c r="AD27" s="1123"/>
    </row>
    <row r="28" spans="2:30" x14ac:dyDescent="0.15">
      <c r="B28" s="1123"/>
      <c r="C28" s="1123"/>
      <c r="D28" s="1123"/>
      <c r="E28" s="1123"/>
      <c r="F28" s="1123"/>
      <c r="G28" s="1123"/>
      <c r="H28" s="1123"/>
      <c r="I28" s="1123"/>
      <c r="J28" s="1123"/>
      <c r="K28" s="1123"/>
      <c r="L28" s="1123"/>
      <c r="M28" s="1123"/>
      <c r="N28" s="1123"/>
      <c r="O28" s="1123"/>
      <c r="P28" s="1123"/>
      <c r="Q28" s="1123"/>
      <c r="R28" s="1123"/>
      <c r="S28" s="1123"/>
      <c r="T28" s="1123"/>
      <c r="U28" s="1123"/>
      <c r="V28" s="1123"/>
      <c r="W28" s="1123"/>
      <c r="X28" s="1123"/>
      <c r="Y28" s="1123"/>
      <c r="Z28" s="1123"/>
      <c r="AA28" s="1123"/>
      <c r="AB28" s="1123"/>
      <c r="AC28" s="1123"/>
      <c r="AD28" s="1123"/>
    </row>
    <row r="29" spans="2:30" x14ac:dyDescent="0.15">
      <c r="B29" s="1123"/>
      <c r="C29" s="1123"/>
      <c r="D29" s="1123"/>
      <c r="E29" s="1123"/>
      <c r="F29" s="1123"/>
      <c r="G29" s="1123"/>
      <c r="H29" s="1123"/>
      <c r="I29" s="1123"/>
      <c r="J29" s="1123"/>
      <c r="K29" s="1123"/>
      <c r="L29" s="1123"/>
      <c r="M29" s="1123"/>
      <c r="N29" s="1123"/>
      <c r="O29" s="1123"/>
      <c r="P29" s="1123"/>
      <c r="Q29" s="1123"/>
      <c r="R29" s="1123"/>
      <c r="S29" s="1123"/>
      <c r="T29" s="1123"/>
      <c r="U29" s="1123"/>
      <c r="V29" s="1123"/>
      <c r="W29" s="1123"/>
      <c r="X29" s="1123"/>
      <c r="Y29" s="1123"/>
      <c r="Z29" s="1123"/>
      <c r="AA29" s="1123"/>
      <c r="AB29" s="1123"/>
      <c r="AC29" s="1123"/>
      <c r="AD29" s="1123"/>
    </row>
    <row r="30" spans="2:30" x14ac:dyDescent="0.15">
      <c r="B30" s="34"/>
    </row>
    <row r="31" spans="2:30" x14ac:dyDescent="0.15">
      <c r="B31" s="34"/>
    </row>
    <row r="32" spans="2:30" x14ac:dyDescent="0.15">
      <c r="B32" s="858" t="s">
        <v>130</v>
      </c>
      <c r="C32" s="858"/>
      <c r="D32" s="858"/>
      <c r="E32" s="858"/>
      <c r="F32" s="858"/>
      <c r="G32" s="858"/>
      <c r="H32" s="858"/>
      <c r="I32" s="858"/>
      <c r="J32" s="858"/>
      <c r="K32" s="858"/>
      <c r="L32" s="858"/>
      <c r="M32" s="858"/>
      <c r="N32" s="858"/>
      <c r="O32" s="858"/>
      <c r="P32" s="858"/>
      <c r="Q32" s="858"/>
      <c r="R32" s="858"/>
      <c r="S32" s="858"/>
      <c r="T32" s="858"/>
      <c r="U32" s="858"/>
      <c r="V32" s="858"/>
      <c r="W32" s="858"/>
      <c r="X32" s="858"/>
      <c r="Y32" s="858"/>
      <c r="Z32" s="858"/>
      <c r="AA32" s="858"/>
      <c r="AB32" s="858"/>
      <c r="AC32" s="858"/>
      <c r="AD32" s="858"/>
    </row>
    <row r="35" spans="2:33" x14ac:dyDescent="0.15">
      <c r="B35" s="982" t="s">
        <v>435</v>
      </c>
      <c r="C35" s="982"/>
      <c r="D35" s="982"/>
      <c r="E35" s="982"/>
      <c r="F35" s="982"/>
      <c r="G35" s="982"/>
      <c r="H35" s="1197">
        <f>'1'!F33</f>
        <v>0</v>
      </c>
      <c r="I35" s="1197"/>
      <c r="J35" s="1197"/>
      <c r="K35" s="1197"/>
      <c r="L35" s="1197"/>
      <c r="M35" s="1197"/>
      <c r="N35" s="1197"/>
      <c r="O35" s="1197"/>
      <c r="P35" s="1197"/>
      <c r="Q35" s="1197"/>
      <c r="R35" s="1197"/>
      <c r="S35" s="1197"/>
      <c r="T35" s="1197"/>
      <c r="U35" s="1197"/>
      <c r="V35" s="1197"/>
      <c r="W35" s="1197"/>
      <c r="X35" s="1197"/>
      <c r="Y35" s="1197"/>
      <c r="Z35" s="1197"/>
      <c r="AA35" s="1197"/>
      <c r="AB35" s="1197"/>
      <c r="AC35" s="1197"/>
      <c r="AD35" s="1197"/>
    </row>
    <row r="37" spans="2:33" x14ac:dyDescent="0.15">
      <c r="B37" s="982" t="s">
        <v>436</v>
      </c>
      <c r="C37" s="982"/>
      <c r="D37" s="982"/>
      <c r="E37" s="982"/>
      <c r="F37" s="982"/>
      <c r="G37" s="982"/>
      <c r="H37" s="1197" t="str">
        <f>'1'!U17</f>
        <v/>
      </c>
      <c r="I37" s="1197"/>
      <c r="J37" s="1197"/>
      <c r="K37" s="1197"/>
      <c r="L37" s="1197"/>
      <c r="M37" s="1197"/>
      <c r="N37" s="1197"/>
      <c r="O37" s="1197"/>
      <c r="P37" s="1197"/>
      <c r="Q37" s="1197"/>
      <c r="R37" s="1197"/>
      <c r="S37" s="1197"/>
      <c r="T37" s="1197"/>
      <c r="U37" s="1197"/>
      <c r="V37" s="1197"/>
      <c r="W37" s="1197"/>
      <c r="X37" s="1197"/>
      <c r="Y37" s="1197"/>
      <c r="Z37" s="1197"/>
      <c r="AA37" s="1197"/>
      <c r="AB37" s="1197"/>
      <c r="AC37" s="1197"/>
      <c r="AD37" s="1197"/>
    </row>
    <row r="39" spans="2:33" ht="13.5" customHeight="1" x14ac:dyDescent="0.15">
      <c r="B39" s="1123" t="s">
        <v>845</v>
      </c>
      <c r="C39" s="1123"/>
      <c r="D39" s="1123"/>
      <c r="E39" s="1123"/>
      <c r="F39" s="1123"/>
      <c r="G39" s="1123"/>
      <c r="H39" s="1238"/>
      <c r="I39" s="1238"/>
      <c r="J39" s="1238"/>
      <c r="K39" s="1238"/>
      <c r="L39" s="1238"/>
      <c r="M39" s="1238"/>
      <c r="N39" s="1238"/>
      <c r="O39" s="1238"/>
      <c r="P39" s="1238"/>
      <c r="Q39" s="1238"/>
      <c r="R39" s="1238"/>
      <c r="S39" s="1238"/>
      <c r="T39" s="1238"/>
      <c r="U39" s="1238"/>
      <c r="V39" s="1238"/>
      <c r="W39" s="1238"/>
      <c r="X39" s="1238"/>
      <c r="Y39" s="1238"/>
      <c r="Z39" s="1238"/>
      <c r="AA39" s="1238"/>
      <c r="AB39" s="1238"/>
      <c r="AC39" s="1238"/>
      <c r="AD39" s="1238"/>
      <c r="AG39" s="339" t="s">
        <v>854</v>
      </c>
    </row>
    <row r="40" spans="2:33" x14ac:dyDescent="0.15">
      <c r="B40" s="141"/>
      <c r="C40" s="141"/>
      <c r="D40" s="141"/>
      <c r="E40" s="141"/>
      <c r="F40" s="141"/>
      <c r="G40" s="141"/>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G40" s="187"/>
    </row>
    <row r="41" spans="2:33" x14ac:dyDescent="0.15">
      <c r="B41" s="1236" t="s">
        <v>846</v>
      </c>
      <c r="C41" s="1236"/>
      <c r="D41" s="1236"/>
      <c r="E41" s="1236"/>
      <c r="F41" s="1236"/>
      <c r="G41" s="1236"/>
      <c r="H41" s="1237"/>
      <c r="I41" s="1237"/>
      <c r="J41" s="1237"/>
      <c r="K41" s="1237"/>
      <c r="L41" s="1237"/>
      <c r="M41" s="1237"/>
      <c r="N41" s="1237"/>
      <c r="O41" s="1237"/>
      <c r="P41" s="1237"/>
      <c r="Q41" s="1237"/>
      <c r="R41" s="1237"/>
      <c r="S41" s="1237"/>
      <c r="T41" s="1237"/>
      <c r="U41" s="1237"/>
      <c r="V41" s="1237"/>
      <c r="W41" s="1237"/>
      <c r="X41" s="1237"/>
      <c r="Y41" s="1237"/>
      <c r="Z41" s="1237"/>
      <c r="AA41" s="1237"/>
      <c r="AB41" s="1237"/>
      <c r="AC41" s="1237"/>
      <c r="AD41" s="1237"/>
    </row>
  </sheetData>
  <sheetProtection sheet="1" objects="1" scenarios="1"/>
  <mergeCells count="19">
    <mergeCell ref="B41:G41"/>
    <mergeCell ref="H41:AD41"/>
    <mergeCell ref="B27:AD29"/>
    <mergeCell ref="B32:AD32"/>
    <mergeCell ref="B35:G35"/>
    <mergeCell ref="B37:G37"/>
    <mergeCell ref="H35:AD35"/>
    <mergeCell ref="H37:AD37"/>
    <mergeCell ref="H39:AD39"/>
    <mergeCell ref="B39:G39"/>
    <mergeCell ref="R22:S22"/>
    <mergeCell ref="R20:S20"/>
    <mergeCell ref="T20:AD20"/>
    <mergeCell ref="T22:AD22"/>
    <mergeCell ref="B8:AD8"/>
    <mergeCell ref="S12:T12"/>
    <mergeCell ref="U12:V12"/>
    <mergeCell ref="X12:Y12"/>
    <mergeCell ref="AA12:AB12"/>
  </mergeCells>
  <phoneticPr fontId="4"/>
  <printOptions horizontalCentered="1"/>
  <pageMargins left="0.39370078740157483" right="0.39370078740157483" top="0.59055118110236227" bottom="0.59055118110236227" header="0.51181102362204722" footer="0.51181102362204722"/>
  <pageSetup paperSize="9" orientation="portrait" blackAndWhite="1" r:id="rId1"/>
  <headerFooter>
    <oddFooter>&amp;C&amp;"ＭＳ 明朝,標準"&amp;10&amp;A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B1:AD52"/>
  <sheetViews>
    <sheetView showGridLines="0" zoomScale="120" zoomScaleNormal="120" workbookViewId="0"/>
  </sheetViews>
  <sheetFormatPr defaultColWidth="2.875" defaultRowHeight="13.5" customHeight="1" x14ac:dyDescent="0.15"/>
  <cols>
    <col min="1" max="16384" width="2.875" style="28"/>
  </cols>
  <sheetData>
    <row r="1" spans="2:30" ht="13.5" customHeight="1" x14ac:dyDescent="0.15">
      <c r="B1" s="28" t="s">
        <v>440</v>
      </c>
    </row>
    <row r="3" spans="2:30" ht="13.5" customHeight="1" x14ac:dyDescent="0.15">
      <c r="B3" s="886" t="s">
        <v>439</v>
      </c>
      <c r="C3" s="886"/>
      <c r="D3" s="886"/>
      <c r="E3" s="886"/>
      <c r="F3" s="886"/>
      <c r="G3" s="886"/>
      <c r="H3" s="886"/>
      <c r="I3" s="886"/>
      <c r="J3" s="886"/>
      <c r="K3" s="886"/>
      <c r="L3" s="886"/>
      <c r="M3" s="886"/>
      <c r="N3" s="886"/>
      <c r="O3" s="886"/>
      <c r="P3" s="886"/>
      <c r="Q3" s="886"/>
      <c r="R3" s="886"/>
      <c r="S3" s="886"/>
      <c r="T3" s="886"/>
      <c r="U3" s="886"/>
      <c r="V3" s="886"/>
      <c r="W3" s="886"/>
      <c r="X3" s="886"/>
      <c r="Y3" s="886"/>
      <c r="Z3" s="886"/>
      <c r="AA3" s="886"/>
      <c r="AB3" s="886"/>
      <c r="AC3" s="886"/>
      <c r="AD3" s="886"/>
    </row>
    <row r="4" spans="2:30" ht="13.5" customHeight="1" x14ac:dyDescent="0.15">
      <c r="B4" s="886"/>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row>
    <row r="5" spans="2:30" ht="13.5" customHeight="1" x14ac:dyDescent="0.15">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row>
    <row r="6" spans="2:30" ht="13.5" customHeight="1" x14ac:dyDescent="0.15">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row>
    <row r="7" spans="2:30" ht="13.5" customHeight="1" x14ac:dyDescent="0.15">
      <c r="B7" s="30"/>
      <c r="C7" s="30"/>
      <c r="D7" s="30"/>
      <c r="E7" s="30"/>
      <c r="F7" s="30"/>
      <c r="G7" s="30"/>
      <c r="H7" s="30"/>
      <c r="I7" s="30"/>
      <c r="J7" s="30"/>
      <c r="K7" s="30"/>
      <c r="L7" s="30"/>
      <c r="M7" s="30"/>
      <c r="N7" s="30"/>
      <c r="O7" s="30"/>
      <c r="P7" s="30"/>
      <c r="Q7" s="30"/>
      <c r="R7" s="30"/>
      <c r="S7" s="792" t="s">
        <v>179</v>
      </c>
      <c r="T7" s="792"/>
      <c r="U7" s="895"/>
      <c r="V7" s="895"/>
      <c r="W7" s="30" t="s">
        <v>26</v>
      </c>
      <c r="X7" s="895"/>
      <c r="Y7" s="895"/>
      <c r="Z7" s="30" t="s">
        <v>178</v>
      </c>
      <c r="AA7" s="895"/>
      <c r="AB7" s="895"/>
      <c r="AC7" s="29" t="s">
        <v>366</v>
      </c>
      <c r="AD7" s="30"/>
    </row>
    <row r="8" spans="2:30" ht="13.5" customHeight="1" thickBot="1" x14ac:dyDescent="0.2">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row>
    <row r="9" spans="2:30" ht="13.5" customHeight="1" x14ac:dyDescent="0.15">
      <c r="B9" s="156"/>
      <c r="C9" s="157"/>
      <c r="D9" s="157"/>
      <c r="E9" s="157"/>
      <c r="F9" s="157"/>
      <c r="G9" s="157"/>
      <c r="H9" s="157"/>
      <c r="I9" s="157"/>
      <c r="J9" s="157"/>
      <c r="K9" s="157"/>
      <c r="L9" s="157"/>
      <c r="M9" s="157"/>
      <c r="N9" s="157"/>
      <c r="O9" s="158"/>
      <c r="P9" s="156"/>
      <c r="Q9" s="157"/>
      <c r="R9" s="157"/>
      <c r="S9" s="157"/>
      <c r="T9" s="157"/>
      <c r="U9" s="157"/>
      <c r="V9" s="157"/>
      <c r="W9" s="157"/>
      <c r="X9" s="157"/>
      <c r="Y9" s="157"/>
      <c r="Z9" s="157"/>
      <c r="AA9" s="157"/>
      <c r="AB9" s="157"/>
      <c r="AC9" s="158"/>
      <c r="AD9" s="159"/>
    </row>
    <row r="10" spans="2:30" ht="13.5" customHeight="1" x14ac:dyDescent="0.15">
      <c r="B10" s="159"/>
      <c r="C10" s="858" t="s">
        <v>441</v>
      </c>
      <c r="D10" s="858"/>
      <c r="E10" s="858"/>
      <c r="F10" s="858"/>
      <c r="G10" s="858"/>
      <c r="H10" s="858"/>
      <c r="I10" s="858"/>
      <c r="J10" s="858"/>
      <c r="K10" s="858"/>
      <c r="L10" s="858"/>
      <c r="M10" s="858"/>
      <c r="N10" s="858"/>
      <c r="O10" s="160"/>
      <c r="P10" s="159"/>
      <c r="Q10" s="858" t="s">
        <v>752</v>
      </c>
      <c r="R10" s="858"/>
      <c r="S10" s="858"/>
      <c r="T10" s="858"/>
      <c r="U10" s="858"/>
      <c r="V10" s="858"/>
      <c r="W10" s="858"/>
      <c r="X10" s="858"/>
      <c r="Y10" s="858"/>
      <c r="Z10" s="858"/>
      <c r="AA10" s="858"/>
      <c r="AB10" s="858"/>
      <c r="AC10" s="160"/>
      <c r="AD10" s="159"/>
    </row>
    <row r="11" spans="2:30" ht="13.5" customHeight="1" thickBot="1" x14ac:dyDescent="0.2">
      <c r="B11" s="159"/>
      <c r="C11" s="30"/>
      <c r="D11" s="30"/>
      <c r="E11" s="30"/>
      <c r="F11" s="30"/>
      <c r="G11" s="30"/>
      <c r="H11" s="30"/>
      <c r="I11" s="30"/>
      <c r="J11" s="30"/>
      <c r="K11" s="30"/>
      <c r="L11" s="30"/>
      <c r="M11" s="30"/>
      <c r="N11" s="30"/>
      <c r="O11" s="160"/>
      <c r="P11" s="159"/>
      <c r="Q11" s="30"/>
      <c r="R11" s="30"/>
      <c r="S11" s="30"/>
      <c r="T11" s="30"/>
      <c r="U11" s="30"/>
      <c r="V11" s="30"/>
      <c r="W11" s="30"/>
      <c r="X11" s="30"/>
      <c r="Y11" s="30"/>
      <c r="Z11" s="30"/>
      <c r="AA11" s="30"/>
      <c r="AB11" s="30"/>
      <c r="AC11" s="160"/>
      <c r="AD11" s="159"/>
    </row>
    <row r="12" spans="2:30" ht="13.5" customHeight="1" x14ac:dyDescent="0.15">
      <c r="B12" s="156"/>
      <c r="C12" s="157"/>
      <c r="D12" s="157"/>
      <c r="E12" s="157"/>
      <c r="F12" s="157"/>
      <c r="G12" s="157"/>
      <c r="H12" s="156"/>
      <c r="I12" s="157"/>
      <c r="J12" s="157"/>
      <c r="K12" s="157"/>
      <c r="L12" s="157"/>
      <c r="M12" s="157"/>
      <c r="N12" s="157"/>
      <c r="O12" s="157"/>
      <c r="P12" s="156"/>
      <c r="Q12" s="157"/>
      <c r="R12" s="157"/>
      <c r="S12" s="157"/>
      <c r="T12" s="157"/>
      <c r="U12" s="158"/>
      <c r="V12" s="157"/>
      <c r="W12" s="157"/>
      <c r="X12" s="157"/>
      <c r="Y12" s="157"/>
      <c r="Z12" s="157"/>
      <c r="AA12" s="157"/>
      <c r="AB12" s="157"/>
      <c r="AC12" s="158"/>
      <c r="AD12" s="159"/>
    </row>
    <row r="13" spans="2:30" ht="13.5" customHeight="1" x14ac:dyDescent="0.15">
      <c r="B13" s="161"/>
      <c r="C13" s="858" t="s">
        <v>442</v>
      </c>
      <c r="D13" s="858"/>
      <c r="E13" s="858"/>
      <c r="F13" s="858"/>
      <c r="H13" s="161"/>
      <c r="I13" s="858" t="s">
        <v>443</v>
      </c>
      <c r="J13" s="858"/>
      <c r="K13" s="858"/>
      <c r="L13" s="858"/>
      <c r="M13" s="858"/>
      <c r="N13" s="858"/>
      <c r="P13" s="161"/>
      <c r="Q13" s="858" t="s">
        <v>442</v>
      </c>
      <c r="R13" s="858"/>
      <c r="S13" s="858"/>
      <c r="T13" s="858"/>
      <c r="V13" s="161"/>
      <c r="W13" s="858" t="s">
        <v>443</v>
      </c>
      <c r="X13" s="858"/>
      <c r="Y13" s="858"/>
      <c r="Z13" s="858"/>
      <c r="AA13" s="858"/>
      <c r="AB13" s="858"/>
      <c r="AC13" s="149"/>
      <c r="AD13" s="161"/>
    </row>
    <row r="14" spans="2:30" ht="13.5" customHeight="1" thickBot="1" x14ac:dyDescent="0.2">
      <c r="B14" s="161"/>
      <c r="H14" s="161"/>
      <c r="P14" s="161"/>
      <c r="U14" s="149"/>
      <c r="AC14" s="149"/>
    </row>
    <row r="15" spans="2:30" ht="13.5" customHeight="1" x14ac:dyDescent="0.15">
      <c r="B15" s="162"/>
      <c r="C15" s="147"/>
      <c r="D15" s="147"/>
      <c r="E15" s="147"/>
      <c r="F15" s="147"/>
      <c r="G15" s="147"/>
      <c r="H15" s="162"/>
      <c r="I15" s="147"/>
      <c r="J15" s="147"/>
      <c r="K15" s="147"/>
      <c r="L15" s="147"/>
      <c r="M15" s="147"/>
      <c r="N15" s="147"/>
      <c r="O15" s="147"/>
      <c r="P15" s="162"/>
      <c r="Q15" s="147"/>
      <c r="R15" s="147"/>
      <c r="S15" s="147"/>
      <c r="T15" s="147"/>
      <c r="U15" s="148"/>
      <c r="V15" s="147"/>
      <c r="W15" s="147"/>
      <c r="X15" s="147"/>
      <c r="Y15" s="147"/>
      <c r="Z15" s="147"/>
      <c r="AA15" s="147"/>
      <c r="AB15" s="147"/>
      <c r="AC15" s="148"/>
    </row>
    <row r="16" spans="2:30" ht="13.5" customHeight="1" x14ac:dyDescent="0.15">
      <c r="B16" s="161"/>
      <c r="C16" s="982" t="s">
        <v>444</v>
      </c>
      <c r="D16" s="982"/>
      <c r="E16" s="982"/>
      <c r="F16" s="982"/>
      <c r="H16" s="161"/>
      <c r="I16" s="1239"/>
      <c r="J16" s="1239"/>
      <c r="K16" s="1239"/>
      <c r="L16" s="1239"/>
      <c r="M16" s="1239"/>
      <c r="N16" s="1239"/>
      <c r="O16" s="28" t="s">
        <v>367</v>
      </c>
      <c r="P16" s="161"/>
      <c r="Q16" s="982" t="s">
        <v>445</v>
      </c>
      <c r="R16" s="982"/>
      <c r="S16" s="982"/>
      <c r="T16" s="982"/>
      <c r="U16" s="149"/>
      <c r="W16" s="1239"/>
      <c r="X16" s="1239"/>
      <c r="Y16" s="1239"/>
      <c r="Z16" s="1239"/>
      <c r="AA16" s="1239"/>
      <c r="AB16" s="1239"/>
      <c r="AC16" s="149" t="s">
        <v>367</v>
      </c>
    </row>
    <row r="17" spans="2:29" ht="13.5" customHeight="1" x14ac:dyDescent="0.15">
      <c r="B17" s="161"/>
      <c r="C17" s="1237"/>
      <c r="D17" s="1237"/>
      <c r="E17" s="1237"/>
      <c r="F17" s="1237"/>
      <c r="H17" s="161"/>
      <c r="I17" s="1239"/>
      <c r="J17" s="1239"/>
      <c r="K17" s="1239"/>
      <c r="L17" s="1239"/>
      <c r="M17" s="1239"/>
      <c r="N17" s="1239"/>
      <c r="P17" s="161"/>
      <c r="Q17" s="1237"/>
      <c r="R17" s="1237"/>
      <c r="S17" s="1237"/>
      <c r="T17" s="1237"/>
      <c r="U17" s="149"/>
      <c r="W17" s="1239"/>
      <c r="X17" s="1239"/>
      <c r="Y17" s="1239"/>
      <c r="Z17" s="1239"/>
      <c r="AA17" s="1239"/>
      <c r="AB17" s="1239"/>
      <c r="AC17" s="149"/>
    </row>
    <row r="18" spans="2:29" ht="13.5" customHeight="1" x14ac:dyDescent="0.15">
      <c r="B18" s="161"/>
      <c r="C18" s="1237"/>
      <c r="D18" s="1237"/>
      <c r="E18" s="1237"/>
      <c r="F18" s="1237"/>
      <c r="H18" s="161"/>
      <c r="I18" s="1239"/>
      <c r="J18" s="1239"/>
      <c r="K18" s="1239"/>
      <c r="L18" s="1239"/>
      <c r="M18" s="1239"/>
      <c r="N18" s="1239"/>
      <c r="P18" s="161"/>
      <c r="Q18" s="1237"/>
      <c r="R18" s="1237"/>
      <c r="S18" s="1237"/>
      <c r="T18" s="1237"/>
      <c r="U18" s="149"/>
      <c r="W18" s="1239"/>
      <c r="X18" s="1239"/>
      <c r="Y18" s="1239"/>
      <c r="Z18" s="1239"/>
      <c r="AA18" s="1239"/>
      <c r="AB18" s="1239"/>
      <c r="AC18" s="149"/>
    </row>
    <row r="19" spans="2:29" ht="13.5" customHeight="1" x14ac:dyDescent="0.15">
      <c r="B19" s="161"/>
      <c r="C19" s="1237"/>
      <c r="D19" s="1237"/>
      <c r="E19" s="1237"/>
      <c r="F19" s="1237"/>
      <c r="H19" s="161"/>
      <c r="I19" s="1239"/>
      <c r="J19" s="1239"/>
      <c r="K19" s="1239"/>
      <c r="L19" s="1239"/>
      <c r="M19" s="1239"/>
      <c r="N19" s="1239"/>
      <c r="P19" s="161"/>
      <c r="Q19" s="1237"/>
      <c r="R19" s="1237"/>
      <c r="S19" s="1237"/>
      <c r="T19" s="1237"/>
      <c r="U19" s="149"/>
      <c r="W19" s="1239"/>
      <c r="X19" s="1239"/>
      <c r="Y19" s="1239"/>
      <c r="Z19" s="1239"/>
      <c r="AA19" s="1239"/>
      <c r="AB19" s="1239"/>
      <c r="AC19" s="149"/>
    </row>
    <row r="20" spans="2:29" ht="13.5" customHeight="1" x14ac:dyDescent="0.15">
      <c r="B20" s="161"/>
      <c r="C20" s="1237"/>
      <c r="D20" s="1237"/>
      <c r="E20" s="1237"/>
      <c r="F20" s="1237"/>
      <c r="H20" s="161"/>
      <c r="I20" s="1239"/>
      <c r="J20" s="1239"/>
      <c r="K20" s="1239"/>
      <c r="L20" s="1239"/>
      <c r="M20" s="1239"/>
      <c r="N20" s="1239"/>
      <c r="P20" s="161"/>
      <c r="Q20" s="1237"/>
      <c r="R20" s="1237"/>
      <c r="S20" s="1237"/>
      <c r="T20" s="1237"/>
      <c r="U20" s="149"/>
      <c r="W20" s="1239"/>
      <c r="X20" s="1239"/>
      <c r="Y20" s="1239"/>
      <c r="Z20" s="1239"/>
      <c r="AA20" s="1239"/>
      <c r="AB20" s="1239"/>
      <c r="AC20" s="149"/>
    </row>
    <row r="21" spans="2:29" ht="13.5" customHeight="1" x14ac:dyDescent="0.15">
      <c r="B21" s="161"/>
      <c r="C21" s="1237"/>
      <c r="D21" s="1237"/>
      <c r="E21" s="1237"/>
      <c r="F21" s="1237"/>
      <c r="H21" s="161"/>
      <c r="I21" s="1239"/>
      <c r="J21" s="1239"/>
      <c r="K21" s="1239"/>
      <c r="L21" s="1239"/>
      <c r="M21" s="1239"/>
      <c r="N21" s="1239"/>
      <c r="P21" s="161"/>
      <c r="Q21" s="1237"/>
      <c r="R21" s="1237"/>
      <c r="S21" s="1237"/>
      <c r="T21" s="1237"/>
      <c r="U21" s="149"/>
      <c r="W21" s="1239"/>
      <c r="X21" s="1239"/>
      <c r="Y21" s="1239"/>
      <c r="Z21" s="1239"/>
      <c r="AA21" s="1239"/>
      <c r="AB21" s="1239"/>
      <c r="AC21" s="149"/>
    </row>
    <row r="22" spans="2:29" ht="13.5" customHeight="1" x14ac:dyDescent="0.15">
      <c r="B22" s="161"/>
      <c r="C22" s="1237"/>
      <c r="D22" s="1237"/>
      <c r="E22" s="1237"/>
      <c r="F22" s="1237"/>
      <c r="H22" s="161"/>
      <c r="I22" s="1239"/>
      <c r="J22" s="1239"/>
      <c r="K22" s="1239"/>
      <c r="L22" s="1239"/>
      <c r="M22" s="1239"/>
      <c r="N22" s="1239"/>
      <c r="P22" s="161"/>
      <c r="Q22" s="1237"/>
      <c r="R22" s="1237"/>
      <c r="S22" s="1237"/>
      <c r="T22" s="1237"/>
      <c r="U22" s="149"/>
      <c r="W22" s="1239"/>
      <c r="X22" s="1239"/>
      <c r="Y22" s="1239"/>
      <c r="Z22" s="1239"/>
      <c r="AA22" s="1239"/>
      <c r="AB22" s="1239"/>
      <c r="AC22" s="149"/>
    </row>
    <row r="23" spans="2:29" ht="13.5" customHeight="1" x14ac:dyDescent="0.15">
      <c r="B23" s="161"/>
      <c r="C23" s="1237"/>
      <c r="D23" s="1237"/>
      <c r="E23" s="1237"/>
      <c r="F23" s="1237"/>
      <c r="H23" s="161"/>
      <c r="I23" s="1239"/>
      <c r="J23" s="1239"/>
      <c r="K23" s="1239"/>
      <c r="L23" s="1239"/>
      <c r="M23" s="1239"/>
      <c r="N23" s="1239"/>
      <c r="P23" s="161"/>
      <c r="Q23" s="1237"/>
      <c r="R23" s="1237"/>
      <c r="S23" s="1237"/>
      <c r="T23" s="1237"/>
      <c r="U23" s="149"/>
      <c r="W23" s="1239"/>
      <c r="X23" s="1239"/>
      <c r="Y23" s="1239"/>
      <c r="Z23" s="1239"/>
      <c r="AA23" s="1239"/>
      <c r="AB23" s="1239"/>
      <c r="AC23" s="149"/>
    </row>
    <row r="24" spans="2:29" ht="13.5" customHeight="1" x14ac:dyDescent="0.15">
      <c r="B24" s="161"/>
      <c r="C24" s="1237"/>
      <c r="D24" s="1237"/>
      <c r="E24" s="1237"/>
      <c r="F24" s="1237"/>
      <c r="H24" s="161"/>
      <c r="I24" s="1239"/>
      <c r="J24" s="1239"/>
      <c r="K24" s="1239"/>
      <c r="L24" s="1239"/>
      <c r="M24" s="1239"/>
      <c r="N24" s="1239"/>
      <c r="P24" s="161"/>
      <c r="Q24" s="1237"/>
      <c r="R24" s="1237"/>
      <c r="S24" s="1237"/>
      <c r="T24" s="1237"/>
      <c r="U24" s="149"/>
      <c r="W24" s="1239"/>
      <c r="X24" s="1239"/>
      <c r="Y24" s="1239"/>
      <c r="Z24" s="1239"/>
      <c r="AA24" s="1239"/>
      <c r="AB24" s="1239"/>
      <c r="AC24" s="149"/>
    </row>
    <row r="25" spans="2:29" ht="13.5" customHeight="1" x14ac:dyDescent="0.15">
      <c r="B25" s="161"/>
      <c r="C25" s="1237"/>
      <c r="D25" s="1237"/>
      <c r="E25" s="1237"/>
      <c r="F25" s="1237"/>
      <c r="H25" s="161"/>
      <c r="I25" s="1239"/>
      <c r="J25" s="1239"/>
      <c r="K25" s="1239"/>
      <c r="L25" s="1239"/>
      <c r="M25" s="1239"/>
      <c r="N25" s="1239"/>
      <c r="P25" s="161"/>
      <c r="Q25" s="1237"/>
      <c r="R25" s="1237"/>
      <c r="S25" s="1237"/>
      <c r="T25" s="1237"/>
      <c r="U25" s="149"/>
      <c r="W25" s="1239"/>
      <c r="X25" s="1239"/>
      <c r="Y25" s="1239"/>
      <c r="Z25" s="1239"/>
      <c r="AA25" s="1239"/>
      <c r="AB25" s="1239"/>
      <c r="AC25" s="149"/>
    </row>
    <row r="26" spans="2:29" ht="13.5" customHeight="1" x14ac:dyDescent="0.15">
      <c r="B26" s="161"/>
      <c r="C26" s="1237"/>
      <c r="D26" s="1237"/>
      <c r="E26" s="1237"/>
      <c r="F26" s="1237"/>
      <c r="H26" s="161"/>
      <c r="I26" s="1239"/>
      <c r="J26" s="1239"/>
      <c r="K26" s="1239"/>
      <c r="L26" s="1239"/>
      <c r="M26" s="1239"/>
      <c r="N26" s="1239"/>
      <c r="P26" s="161"/>
      <c r="Q26" s="1237"/>
      <c r="R26" s="1237"/>
      <c r="S26" s="1237"/>
      <c r="T26" s="1237"/>
      <c r="U26" s="149"/>
      <c r="W26" s="1239"/>
      <c r="X26" s="1239"/>
      <c r="Y26" s="1239"/>
      <c r="Z26" s="1239"/>
      <c r="AA26" s="1239"/>
      <c r="AB26" s="1239"/>
      <c r="AC26" s="149"/>
    </row>
    <row r="27" spans="2:29" ht="13.5" customHeight="1" x14ac:dyDescent="0.15">
      <c r="B27" s="161"/>
      <c r="C27" s="1237"/>
      <c r="D27" s="1237"/>
      <c r="E27" s="1237"/>
      <c r="F27" s="1237"/>
      <c r="H27" s="161"/>
      <c r="I27" s="1239"/>
      <c r="J27" s="1239"/>
      <c r="K27" s="1239"/>
      <c r="L27" s="1239"/>
      <c r="M27" s="1239"/>
      <c r="N27" s="1239"/>
      <c r="P27" s="161"/>
      <c r="Q27" s="1237"/>
      <c r="R27" s="1237"/>
      <c r="S27" s="1237"/>
      <c r="T27" s="1237"/>
      <c r="U27" s="149"/>
      <c r="W27" s="1239"/>
      <c r="X27" s="1239"/>
      <c r="Y27" s="1239"/>
      <c r="Z27" s="1239"/>
      <c r="AA27" s="1239"/>
      <c r="AB27" s="1239"/>
      <c r="AC27" s="149"/>
    </row>
    <row r="28" spans="2:29" ht="13.5" customHeight="1" x14ac:dyDescent="0.15">
      <c r="B28" s="161"/>
      <c r="C28" s="1237"/>
      <c r="D28" s="1237"/>
      <c r="E28" s="1237"/>
      <c r="F28" s="1237"/>
      <c r="H28" s="161"/>
      <c r="I28" s="1239"/>
      <c r="J28" s="1239"/>
      <c r="K28" s="1239"/>
      <c r="L28" s="1239"/>
      <c r="M28" s="1239"/>
      <c r="N28" s="1239"/>
      <c r="P28" s="161"/>
      <c r="Q28" s="1237"/>
      <c r="R28" s="1237"/>
      <c r="S28" s="1237"/>
      <c r="T28" s="1237"/>
      <c r="U28" s="149"/>
      <c r="W28" s="1239"/>
      <c r="X28" s="1239"/>
      <c r="Y28" s="1239"/>
      <c r="Z28" s="1239"/>
      <c r="AA28" s="1239"/>
      <c r="AB28" s="1239"/>
      <c r="AC28" s="149"/>
    </row>
    <row r="29" spans="2:29" ht="13.5" customHeight="1" x14ac:dyDescent="0.15">
      <c r="B29" s="161"/>
      <c r="C29" s="1237"/>
      <c r="D29" s="1237"/>
      <c r="E29" s="1237"/>
      <c r="F29" s="1237"/>
      <c r="H29" s="161"/>
      <c r="I29" s="1239"/>
      <c r="J29" s="1239"/>
      <c r="K29" s="1239"/>
      <c r="L29" s="1239"/>
      <c r="M29" s="1239"/>
      <c r="N29" s="1239"/>
      <c r="P29" s="161"/>
      <c r="Q29" s="1237"/>
      <c r="R29" s="1237"/>
      <c r="S29" s="1237"/>
      <c r="T29" s="1237"/>
      <c r="U29" s="149"/>
      <c r="W29" s="1239"/>
      <c r="X29" s="1239"/>
      <c r="Y29" s="1239"/>
      <c r="Z29" s="1239"/>
      <c r="AA29" s="1239"/>
      <c r="AB29" s="1239"/>
      <c r="AC29" s="149"/>
    </row>
    <row r="30" spans="2:29" ht="13.5" customHeight="1" x14ac:dyDescent="0.15">
      <c r="B30" s="161"/>
      <c r="C30" s="1237"/>
      <c r="D30" s="1237"/>
      <c r="E30" s="1237"/>
      <c r="F30" s="1237"/>
      <c r="H30" s="161"/>
      <c r="I30" s="1239"/>
      <c r="J30" s="1239"/>
      <c r="K30" s="1239"/>
      <c r="L30" s="1239"/>
      <c r="M30" s="1239"/>
      <c r="N30" s="1239"/>
      <c r="P30" s="161"/>
      <c r="Q30" s="1237"/>
      <c r="R30" s="1237"/>
      <c r="S30" s="1237"/>
      <c r="T30" s="1237"/>
      <c r="U30" s="149"/>
      <c r="W30" s="1239"/>
      <c r="X30" s="1239"/>
      <c r="Y30" s="1239"/>
      <c r="Z30" s="1239"/>
      <c r="AA30" s="1239"/>
      <c r="AB30" s="1239"/>
      <c r="AC30" s="149"/>
    </row>
    <row r="31" spans="2:29" ht="13.5" customHeight="1" x14ac:dyDescent="0.15">
      <c r="B31" s="161"/>
      <c r="C31" s="1237"/>
      <c r="D31" s="1237"/>
      <c r="E31" s="1237"/>
      <c r="F31" s="1237"/>
      <c r="H31" s="161"/>
      <c r="I31" s="1239"/>
      <c r="J31" s="1239"/>
      <c r="K31" s="1239"/>
      <c r="L31" s="1239"/>
      <c r="M31" s="1239"/>
      <c r="N31" s="1239"/>
      <c r="P31" s="161"/>
      <c r="Q31" s="1237"/>
      <c r="R31" s="1237"/>
      <c r="S31" s="1237"/>
      <c r="T31" s="1237"/>
      <c r="U31" s="149"/>
      <c r="W31" s="1239"/>
      <c r="X31" s="1239"/>
      <c r="Y31" s="1239"/>
      <c r="Z31" s="1239"/>
      <c r="AA31" s="1239"/>
      <c r="AB31" s="1239"/>
      <c r="AC31" s="149"/>
    </row>
    <row r="32" spans="2:29" ht="13.5" customHeight="1" x14ac:dyDescent="0.15">
      <c r="B32" s="161"/>
      <c r="C32" s="1237"/>
      <c r="D32" s="1237"/>
      <c r="E32" s="1237"/>
      <c r="F32" s="1237"/>
      <c r="H32" s="161"/>
      <c r="I32" s="1239"/>
      <c r="J32" s="1239"/>
      <c r="K32" s="1239"/>
      <c r="L32" s="1239"/>
      <c r="M32" s="1239"/>
      <c r="N32" s="1239"/>
      <c r="P32" s="161"/>
      <c r="Q32" s="1237"/>
      <c r="R32" s="1237"/>
      <c r="S32" s="1237"/>
      <c r="T32" s="1237"/>
      <c r="U32" s="149"/>
      <c r="W32" s="1239"/>
      <c r="X32" s="1239"/>
      <c r="Y32" s="1239"/>
      <c r="Z32" s="1239"/>
      <c r="AA32" s="1239"/>
      <c r="AB32" s="1239"/>
      <c r="AC32" s="149"/>
    </row>
    <row r="33" spans="2:29" ht="13.5" customHeight="1" x14ac:dyDescent="0.15">
      <c r="B33" s="161"/>
      <c r="C33" s="1237"/>
      <c r="D33" s="1237"/>
      <c r="E33" s="1237"/>
      <c r="F33" s="1237"/>
      <c r="H33" s="161"/>
      <c r="I33" s="1239"/>
      <c r="J33" s="1239"/>
      <c r="K33" s="1239"/>
      <c r="L33" s="1239"/>
      <c r="M33" s="1239"/>
      <c r="N33" s="1239"/>
      <c r="P33" s="161"/>
      <c r="Q33" s="1237"/>
      <c r="R33" s="1237"/>
      <c r="S33" s="1237"/>
      <c r="T33" s="1237"/>
      <c r="U33" s="149"/>
      <c r="W33" s="1239"/>
      <c r="X33" s="1239"/>
      <c r="Y33" s="1239"/>
      <c r="Z33" s="1239"/>
      <c r="AA33" s="1239"/>
      <c r="AB33" s="1239"/>
      <c r="AC33" s="149"/>
    </row>
    <row r="34" spans="2:29" ht="13.5" customHeight="1" x14ac:dyDescent="0.15">
      <c r="B34" s="161"/>
      <c r="C34" s="1237"/>
      <c r="D34" s="1237"/>
      <c r="E34" s="1237"/>
      <c r="F34" s="1237"/>
      <c r="H34" s="161"/>
      <c r="I34" s="1239"/>
      <c r="J34" s="1239"/>
      <c r="K34" s="1239"/>
      <c r="L34" s="1239"/>
      <c r="M34" s="1239"/>
      <c r="N34" s="1239"/>
      <c r="P34" s="161"/>
      <c r="Q34" s="1237"/>
      <c r="R34" s="1237"/>
      <c r="S34" s="1237"/>
      <c r="T34" s="1237"/>
      <c r="U34" s="149"/>
      <c r="W34" s="1239"/>
      <c r="X34" s="1239"/>
      <c r="Y34" s="1239"/>
      <c r="Z34" s="1239"/>
      <c r="AA34" s="1239"/>
      <c r="AB34" s="1239"/>
      <c r="AC34" s="149"/>
    </row>
    <row r="35" spans="2:29" ht="13.5" customHeight="1" x14ac:dyDescent="0.15">
      <c r="B35" s="161"/>
      <c r="C35" s="1237"/>
      <c r="D35" s="1237"/>
      <c r="E35" s="1237"/>
      <c r="F35" s="1237"/>
      <c r="H35" s="161"/>
      <c r="I35" s="1239"/>
      <c r="J35" s="1239"/>
      <c r="K35" s="1239"/>
      <c r="L35" s="1239"/>
      <c r="M35" s="1239"/>
      <c r="N35" s="1239"/>
      <c r="P35" s="161"/>
      <c r="Q35" s="1237"/>
      <c r="R35" s="1237"/>
      <c r="S35" s="1237"/>
      <c r="T35" s="1237"/>
      <c r="U35" s="149"/>
      <c r="W35" s="1239"/>
      <c r="X35" s="1239"/>
      <c r="Y35" s="1239"/>
      <c r="Z35" s="1239"/>
      <c r="AA35" s="1239"/>
      <c r="AB35" s="1239"/>
      <c r="AC35" s="149"/>
    </row>
    <row r="36" spans="2:29" ht="13.5" customHeight="1" x14ac:dyDescent="0.15">
      <c r="B36" s="161"/>
      <c r="C36" s="1237"/>
      <c r="D36" s="1237"/>
      <c r="E36" s="1237"/>
      <c r="F36" s="1237"/>
      <c r="H36" s="161"/>
      <c r="I36" s="1239"/>
      <c r="J36" s="1239"/>
      <c r="K36" s="1239"/>
      <c r="L36" s="1239"/>
      <c r="M36" s="1239"/>
      <c r="N36" s="1239"/>
      <c r="P36" s="161"/>
      <c r="Q36" s="1237"/>
      <c r="R36" s="1237"/>
      <c r="S36" s="1237"/>
      <c r="T36" s="1237"/>
      <c r="U36" s="149"/>
      <c r="W36" s="1239"/>
      <c r="X36" s="1239"/>
      <c r="Y36" s="1239"/>
      <c r="Z36" s="1239"/>
      <c r="AA36" s="1239"/>
      <c r="AB36" s="1239"/>
      <c r="AC36" s="149"/>
    </row>
    <row r="37" spans="2:29" ht="13.5" customHeight="1" x14ac:dyDescent="0.15">
      <c r="B37" s="161"/>
      <c r="C37" s="1237"/>
      <c r="D37" s="1237"/>
      <c r="E37" s="1237"/>
      <c r="F37" s="1237"/>
      <c r="H37" s="161"/>
      <c r="I37" s="1239"/>
      <c r="J37" s="1239"/>
      <c r="K37" s="1239"/>
      <c r="L37" s="1239"/>
      <c r="M37" s="1239"/>
      <c r="N37" s="1239"/>
      <c r="P37" s="161"/>
      <c r="Q37" s="1237"/>
      <c r="R37" s="1237"/>
      <c r="S37" s="1237"/>
      <c r="T37" s="1237"/>
      <c r="U37" s="149"/>
      <c r="W37" s="1239"/>
      <c r="X37" s="1239"/>
      <c r="Y37" s="1239"/>
      <c r="Z37" s="1239"/>
      <c r="AA37" s="1239"/>
      <c r="AB37" s="1239"/>
      <c r="AC37" s="149"/>
    </row>
    <row r="38" spans="2:29" ht="13.5" customHeight="1" thickBot="1" x14ac:dyDescent="0.2">
      <c r="B38" s="161"/>
      <c r="C38" s="1241"/>
      <c r="D38" s="1241"/>
      <c r="E38" s="1241"/>
      <c r="F38" s="1241"/>
      <c r="H38" s="161"/>
      <c r="I38" s="1242"/>
      <c r="J38" s="1242"/>
      <c r="K38" s="1242"/>
      <c r="L38" s="1242"/>
      <c r="M38" s="1242"/>
      <c r="N38" s="1242"/>
      <c r="P38" s="161"/>
      <c r="Q38" s="1241"/>
      <c r="R38" s="1241"/>
      <c r="S38" s="1241"/>
      <c r="T38" s="1241"/>
      <c r="U38" s="149"/>
      <c r="W38" s="1242"/>
      <c r="X38" s="1242"/>
      <c r="Y38" s="1242"/>
      <c r="Z38" s="1242"/>
      <c r="AA38" s="1242"/>
      <c r="AB38" s="1242"/>
      <c r="AC38" s="149"/>
    </row>
    <row r="39" spans="2:29" ht="13.5" customHeight="1" x14ac:dyDescent="0.15">
      <c r="B39" s="162"/>
      <c r="C39" s="147"/>
      <c r="D39" s="147"/>
      <c r="E39" s="147"/>
      <c r="F39" s="147"/>
      <c r="G39" s="147"/>
      <c r="H39" s="162"/>
      <c r="I39" s="147"/>
      <c r="J39" s="147"/>
      <c r="K39" s="147"/>
      <c r="L39" s="147"/>
      <c r="M39" s="147"/>
      <c r="N39" s="147"/>
      <c r="O39" s="147"/>
      <c r="P39" s="162"/>
      <c r="Q39" s="147"/>
      <c r="R39" s="147"/>
      <c r="S39" s="147"/>
      <c r="T39" s="147"/>
      <c r="U39" s="148"/>
      <c r="V39" s="147"/>
      <c r="W39" s="147"/>
      <c r="X39" s="147"/>
      <c r="Y39" s="147"/>
      <c r="Z39" s="147"/>
      <c r="AA39" s="147"/>
      <c r="AB39" s="147"/>
      <c r="AC39" s="148"/>
    </row>
    <row r="40" spans="2:29" ht="13.5" customHeight="1" x14ac:dyDescent="0.15">
      <c r="B40" s="161"/>
      <c r="C40" s="858" t="s">
        <v>446</v>
      </c>
      <c r="D40" s="858"/>
      <c r="E40" s="858"/>
      <c r="F40" s="858"/>
      <c r="H40" s="161"/>
      <c r="I40" s="1240">
        <f>SUM(I16:N38)</f>
        <v>0</v>
      </c>
      <c r="J40" s="1240"/>
      <c r="K40" s="1240"/>
      <c r="L40" s="1240"/>
      <c r="M40" s="1240"/>
      <c r="N40" s="1240"/>
      <c r="O40" s="28" t="s">
        <v>367</v>
      </c>
      <c r="P40" s="161"/>
      <c r="Q40" s="858" t="s">
        <v>446</v>
      </c>
      <c r="R40" s="858"/>
      <c r="S40" s="858"/>
      <c r="T40" s="858"/>
      <c r="U40" s="149"/>
      <c r="W40" s="1240">
        <f>SUM(W16:AB38)</f>
        <v>0</v>
      </c>
      <c r="X40" s="1240"/>
      <c r="Y40" s="1240"/>
      <c r="Z40" s="1240"/>
      <c r="AA40" s="1240"/>
      <c r="AB40" s="1240"/>
      <c r="AC40" s="149" t="s">
        <v>367</v>
      </c>
    </row>
    <row r="41" spans="2:29" ht="13.5" customHeight="1" thickBot="1" x14ac:dyDescent="0.2">
      <c r="B41" s="163"/>
      <c r="C41" s="152"/>
      <c r="D41" s="152"/>
      <c r="E41" s="152"/>
      <c r="F41" s="152"/>
      <c r="G41" s="152"/>
      <c r="H41" s="163"/>
      <c r="I41" s="152"/>
      <c r="J41" s="152"/>
      <c r="K41" s="152"/>
      <c r="L41" s="152"/>
      <c r="M41" s="152"/>
      <c r="N41" s="152"/>
      <c r="O41" s="152"/>
      <c r="P41" s="163"/>
      <c r="Q41" s="152"/>
      <c r="R41" s="152"/>
      <c r="S41" s="152"/>
      <c r="T41" s="152"/>
      <c r="U41" s="153"/>
      <c r="V41" s="152"/>
      <c r="W41" s="152"/>
      <c r="X41" s="152"/>
      <c r="Y41" s="152"/>
      <c r="Z41" s="152"/>
      <c r="AA41" s="152"/>
      <c r="AB41" s="152"/>
      <c r="AC41" s="153"/>
    </row>
    <row r="43" spans="2:29" ht="13.5" customHeight="1" x14ac:dyDescent="0.15">
      <c r="B43" s="28" t="s">
        <v>753</v>
      </c>
    </row>
    <row r="46" spans="2:29" ht="13.5" customHeight="1" x14ac:dyDescent="0.15">
      <c r="B46" s="792" t="s">
        <v>179</v>
      </c>
      <c r="C46" s="792"/>
      <c r="D46" s="895"/>
      <c r="E46" s="895"/>
      <c r="F46" s="28" t="s">
        <v>26</v>
      </c>
      <c r="G46" s="895"/>
      <c r="H46" s="895"/>
      <c r="I46" s="28" t="s">
        <v>178</v>
      </c>
      <c r="J46" s="895"/>
      <c r="K46" s="895"/>
      <c r="L46" s="28" t="s">
        <v>67</v>
      </c>
    </row>
    <row r="50" spans="5:30" ht="13.5" customHeight="1" x14ac:dyDescent="0.15">
      <c r="E50" s="982" t="s">
        <v>447</v>
      </c>
      <c r="F50" s="982"/>
      <c r="G50" s="982"/>
      <c r="H50" s="982"/>
      <c r="I50" s="982"/>
      <c r="J50" s="1197">
        <f>'1'!F33</f>
        <v>0</v>
      </c>
      <c r="K50" s="1197"/>
      <c r="L50" s="1197"/>
      <c r="M50" s="1197"/>
      <c r="N50" s="1197"/>
      <c r="O50" s="1197"/>
      <c r="P50" s="1197"/>
      <c r="Q50" s="1197"/>
      <c r="R50" s="1197"/>
      <c r="S50" s="1197"/>
      <c r="T50" s="1197"/>
      <c r="U50" s="1197"/>
      <c r="V50" s="1197"/>
      <c r="W50" s="1197"/>
      <c r="X50" s="1197"/>
      <c r="Y50" s="1197"/>
      <c r="Z50" s="1197"/>
      <c r="AA50" s="1197"/>
      <c r="AB50" s="1197"/>
      <c r="AC50" s="1197"/>
      <c r="AD50" s="1197"/>
    </row>
    <row r="52" spans="5:30" ht="13.5" customHeight="1" x14ac:dyDescent="0.15">
      <c r="E52" s="982" t="s">
        <v>448</v>
      </c>
      <c r="F52" s="982"/>
      <c r="G52" s="982"/>
      <c r="H52" s="982"/>
      <c r="I52" s="982"/>
      <c r="J52" s="1197" t="str">
        <f>'1'!U17</f>
        <v/>
      </c>
      <c r="K52" s="1197"/>
      <c r="L52" s="1197"/>
      <c r="M52" s="1197"/>
      <c r="N52" s="1197"/>
      <c r="O52" s="1197"/>
      <c r="P52" s="1197"/>
      <c r="Q52" s="1197"/>
      <c r="R52" s="1197"/>
      <c r="S52" s="1197"/>
      <c r="T52" s="1197"/>
      <c r="U52" s="1197"/>
      <c r="V52" s="1197"/>
      <c r="W52" s="1197"/>
      <c r="X52" s="1197"/>
      <c r="Y52" s="1197"/>
      <c r="Z52" s="1197"/>
      <c r="AA52" s="1197"/>
      <c r="AB52" s="1197"/>
      <c r="AC52" s="1197"/>
      <c r="AD52" s="1197"/>
    </row>
  </sheetData>
  <sheetProtection sheet="1" objects="1" scenarios="1"/>
  <mergeCells count="115">
    <mergeCell ref="E50:I50"/>
    <mergeCell ref="E52:I52"/>
    <mergeCell ref="J50:AD50"/>
    <mergeCell ref="J52:AD52"/>
    <mergeCell ref="W35:AB35"/>
    <mergeCell ref="W36:AB36"/>
    <mergeCell ref="W37:AB37"/>
    <mergeCell ref="W38:AB38"/>
    <mergeCell ref="D46:E46"/>
    <mergeCell ref="G46:H46"/>
    <mergeCell ref="J46:K46"/>
    <mergeCell ref="Q35:T35"/>
    <mergeCell ref="Q36:T36"/>
    <mergeCell ref="Q37:T37"/>
    <mergeCell ref="Q38:T38"/>
    <mergeCell ref="W32:AB32"/>
    <mergeCell ref="W33:AB33"/>
    <mergeCell ref="W34:AB34"/>
    <mergeCell ref="W23:AB23"/>
    <mergeCell ref="W24:AB24"/>
    <mergeCell ref="W25:AB25"/>
    <mergeCell ref="W26:AB26"/>
    <mergeCell ref="W27:AB27"/>
    <mergeCell ref="W28:AB28"/>
    <mergeCell ref="W17:AB17"/>
    <mergeCell ref="W18:AB18"/>
    <mergeCell ref="W19:AB19"/>
    <mergeCell ref="W20:AB20"/>
    <mergeCell ref="W21:AB21"/>
    <mergeCell ref="W22:AB22"/>
    <mergeCell ref="Q29:T29"/>
    <mergeCell ref="Q30:T30"/>
    <mergeCell ref="Q31:T31"/>
    <mergeCell ref="Q17:T17"/>
    <mergeCell ref="Q18:T18"/>
    <mergeCell ref="Q19:T19"/>
    <mergeCell ref="Q20:T20"/>
    <mergeCell ref="Q21:T21"/>
    <mergeCell ref="Q22:T22"/>
    <mergeCell ref="W29:AB29"/>
    <mergeCell ref="W30:AB30"/>
    <mergeCell ref="W31:AB31"/>
    <mergeCell ref="Q32:T32"/>
    <mergeCell ref="Q33:T33"/>
    <mergeCell ref="Q34:T34"/>
    <mergeCell ref="Q23:T23"/>
    <mergeCell ref="Q24:T24"/>
    <mergeCell ref="Q25:T25"/>
    <mergeCell ref="Q26:T26"/>
    <mergeCell ref="Q27:T27"/>
    <mergeCell ref="Q28:T28"/>
    <mergeCell ref="I33:N33"/>
    <mergeCell ref="I34:N34"/>
    <mergeCell ref="I35:N35"/>
    <mergeCell ref="I38:N38"/>
    <mergeCell ref="I36:N36"/>
    <mergeCell ref="I37:N37"/>
    <mergeCell ref="I27:N27"/>
    <mergeCell ref="I28:N28"/>
    <mergeCell ref="I29:N29"/>
    <mergeCell ref="I30:N30"/>
    <mergeCell ref="I31:N31"/>
    <mergeCell ref="I32:N32"/>
    <mergeCell ref="I21:N21"/>
    <mergeCell ref="I22:N22"/>
    <mergeCell ref="I23:N23"/>
    <mergeCell ref="I24:N24"/>
    <mergeCell ref="I25:N25"/>
    <mergeCell ref="I26:N26"/>
    <mergeCell ref="C18:F18"/>
    <mergeCell ref="C17:F17"/>
    <mergeCell ref="I17:N17"/>
    <mergeCell ref="I18:N18"/>
    <mergeCell ref="I19:N19"/>
    <mergeCell ref="I20:N20"/>
    <mergeCell ref="C24:F24"/>
    <mergeCell ref="C23:F23"/>
    <mergeCell ref="C22:F22"/>
    <mergeCell ref="C21:F21"/>
    <mergeCell ref="C20:F20"/>
    <mergeCell ref="C19:F19"/>
    <mergeCell ref="C28:F28"/>
    <mergeCell ref="C27:F27"/>
    <mergeCell ref="C26:F26"/>
    <mergeCell ref="C25:F25"/>
    <mergeCell ref="C36:F36"/>
    <mergeCell ref="C35:F35"/>
    <mergeCell ref="C34:F34"/>
    <mergeCell ref="C33:F33"/>
    <mergeCell ref="C32:F32"/>
    <mergeCell ref="C31:F31"/>
    <mergeCell ref="B46:C46"/>
    <mergeCell ref="C10:N10"/>
    <mergeCell ref="Q10:AB10"/>
    <mergeCell ref="C13:F13"/>
    <mergeCell ref="I13:N13"/>
    <mergeCell ref="Q13:T13"/>
    <mergeCell ref="W13:AB13"/>
    <mergeCell ref="B3:AD4"/>
    <mergeCell ref="S7:T7"/>
    <mergeCell ref="U7:V7"/>
    <mergeCell ref="X7:Y7"/>
    <mergeCell ref="AA7:AB7"/>
    <mergeCell ref="I16:N16"/>
    <mergeCell ref="W16:AB16"/>
    <mergeCell ref="C40:F40"/>
    <mergeCell ref="Q40:T40"/>
    <mergeCell ref="W40:AB40"/>
    <mergeCell ref="I40:N40"/>
    <mergeCell ref="C16:F16"/>
    <mergeCell ref="Q16:T16"/>
    <mergeCell ref="C38:F38"/>
    <mergeCell ref="C37:F37"/>
    <mergeCell ref="C30:F30"/>
    <mergeCell ref="C29:F29"/>
  </mergeCells>
  <phoneticPr fontId="4"/>
  <printOptions horizontalCentered="1"/>
  <pageMargins left="0.39370078740157483" right="0.39370078740157483" top="0.59055118110236227" bottom="0.59055118110236227" header="0.51181102362204722" footer="0.51181102362204722"/>
  <pageSetup paperSize="9" orientation="portrait" blackAndWhite="1" r:id="rId1"/>
  <headerFooter>
    <oddFooter>&amp;C&amp;"ＭＳ 明朝,標準"&amp;10&amp;A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B2:AI27"/>
  <sheetViews>
    <sheetView zoomScale="120" zoomScaleNormal="120" workbookViewId="0"/>
  </sheetViews>
  <sheetFormatPr defaultColWidth="3.125" defaultRowHeight="25.5" customHeight="1" x14ac:dyDescent="0.15"/>
  <cols>
    <col min="1" max="29" width="3.125" style="28"/>
    <col min="30" max="30" width="7.5" style="28" bestFit="1" customWidth="1"/>
    <col min="31" max="31" width="3.125" style="28"/>
    <col min="32" max="35" width="10.875" style="28" customWidth="1"/>
    <col min="36" max="16384" width="3.125" style="28"/>
  </cols>
  <sheetData>
    <row r="2" spans="2:35" ht="25.5" customHeight="1" x14ac:dyDescent="0.15">
      <c r="B2" s="84" t="s">
        <v>449</v>
      </c>
    </row>
    <row r="3" spans="2:35" ht="25.5" customHeight="1" x14ac:dyDescent="0.15">
      <c r="B3" s="1248" t="s">
        <v>494</v>
      </c>
      <c r="C3" s="1249"/>
      <c r="D3" s="1249"/>
      <c r="E3" s="1249"/>
      <c r="F3" s="1249"/>
      <c r="G3" s="1249"/>
      <c r="H3" s="1249"/>
      <c r="I3" s="1249"/>
      <c r="J3" s="1249"/>
      <c r="K3" s="1249"/>
      <c r="L3" s="1249"/>
      <c r="M3" s="1249"/>
      <c r="N3" s="1249"/>
      <c r="O3" s="1249"/>
      <c r="P3" s="1249"/>
      <c r="Q3" s="1249"/>
      <c r="R3" s="1249" t="s">
        <v>59</v>
      </c>
      <c r="S3" s="1249"/>
      <c r="T3" s="1249"/>
      <c r="U3" s="1249"/>
      <c r="V3" s="1249"/>
      <c r="W3" s="1249"/>
      <c r="X3" s="1249"/>
      <c r="Y3" s="1249"/>
      <c r="Z3" s="1249"/>
      <c r="AA3" s="1249"/>
      <c r="AB3" s="1249"/>
      <c r="AC3" s="1250"/>
      <c r="AD3" s="166"/>
      <c r="AE3" s="166"/>
      <c r="AF3" s="166"/>
      <c r="AG3" s="166"/>
      <c r="AH3" s="166"/>
      <c r="AI3" s="166"/>
    </row>
    <row r="4" spans="2:35" ht="25.5" customHeight="1" x14ac:dyDescent="0.15">
      <c r="B4" s="744" t="s">
        <v>758</v>
      </c>
      <c r="C4" s="744"/>
      <c r="D4" s="744"/>
      <c r="E4" s="744"/>
      <c r="F4" s="744" t="s">
        <v>495</v>
      </c>
      <c r="G4" s="744"/>
      <c r="H4" s="744"/>
      <c r="I4" s="744"/>
      <c r="J4" s="744" t="s">
        <v>758</v>
      </c>
      <c r="K4" s="744"/>
      <c r="L4" s="744"/>
      <c r="M4" s="744"/>
      <c r="N4" s="744" t="s">
        <v>495</v>
      </c>
      <c r="O4" s="744"/>
      <c r="P4" s="744"/>
      <c r="Q4" s="735"/>
      <c r="R4" s="1244" t="s">
        <v>759</v>
      </c>
      <c r="S4" s="736"/>
      <c r="T4" s="802" t="s">
        <v>496</v>
      </c>
      <c r="U4" s="802"/>
      <c r="V4" s="802"/>
      <c r="W4" s="802"/>
      <c r="X4" s="802"/>
      <c r="Y4" s="802"/>
      <c r="Z4" s="802"/>
      <c r="AA4" s="802"/>
      <c r="AB4" s="802"/>
      <c r="AC4" s="736"/>
      <c r="AD4" s="164"/>
      <c r="AE4" s="164"/>
      <c r="AF4" s="164"/>
      <c r="AG4" s="164"/>
      <c r="AH4" s="164"/>
      <c r="AI4" s="164"/>
    </row>
    <row r="5" spans="2:35" ht="25.5" customHeight="1" x14ac:dyDescent="0.15">
      <c r="B5" s="1243">
        <v>242012</v>
      </c>
      <c r="C5" s="1243"/>
      <c r="D5" s="1243"/>
      <c r="E5" s="1243"/>
      <c r="F5" s="1243" t="s">
        <v>450</v>
      </c>
      <c r="G5" s="1243"/>
      <c r="H5" s="1243"/>
      <c r="I5" s="1243"/>
      <c r="J5" s="1245">
        <v>243035</v>
      </c>
      <c r="K5" s="1246"/>
      <c r="L5" s="1246"/>
      <c r="M5" s="1247"/>
      <c r="N5" s="735" t="s">
        <v>451</v>
      </c>
      <c r="O5" s="802"/>
      <c r="P5" s="802"/>
      <c r="Q5" s="802"/>
      <c r="R5" s="1254">
        <v>1</v>
      </c>
      <c r="S5" s="1255"/>
      <c r="T5" s="1251" t="s">
        <v>452</v>
      </c>
      <c r="U5" s="1252"/>
      <c r="V5" s="1252"/>
      <c r="W5" s="1252"/>
      <c r="X5" s="1252"/>
      <c r="Y5" s="1252"/>
      <c r="Z5" s="1252"/>
      <c r="AA5" s="1252"/>
      <c r="AB5" s="1252"/>
      <c r="AC5" s="1253"/>
      <c r="AE5" s="164"/>
      <c r="AF5" s="164"/>
      <c r="AG5" s="164"/>
      <c r="AH5" s="164"/>
      <c r="AI5" s="164"/>
    </row>
    <row r="6" spans="2:35" ht="25.5" customHeight="1" x14ac:dyDescent="0.15">
      <c r="B6" s="1243">
        <v>242021</v>
      </c>
      <c r="C6" s="1243"/>
      <c r="D6" s="1243"/>
      <c r="E6" s="1243"/>
      <c r="F6" s="1243" t="s">
        <v>453</v>
      </c>
      <c r="G6" s="1243"/>
      <c r="H6" s="1243"/>
      <c r="I6" s="1243"/>
      <c r="J6" s="1245">
        <v>243248</v>
      </c>
      <c r="K6" s="1246"/>
      <c r="L6" s="1246"/>
      <c r="M6" s="1247"/>
      <c r="N6" s="735" t="s">
        <v>454</v>
      </c>
      <c r="O6" s="802"/>
      <c r="P6" s="802"/>
      <c r="Q6" s="802"/>
      <c r="R6" s="1254">
        <v>2</v>
      </c>
      <c r="S6" s="1255"/>
      <c r="T6" s="1251" t="s">
        <v>455</v>
      </c>
      <c r="U6" s="1252"/>
      <c r="V6" s="1252"/>
      <c r="W6" s="1252"/>
      <c r="X6" s="1252"/>
      <c r="Y6" s="1252"/>
      <c r="Z6" s="1252"/>
      <c r="AA6" s="1252"/>
      <c r="AB6" s="1252"/>
      <c r="AC6" s="1253"/>
      <c r="AE6" s="164"/>
      <c r="AF6" s="164"/>
      <c r="AG6" s="164"/>
      <c r="AH6" s="164"/>
      <c r="AI6" s="164"/>
    </row>
    <row r="7" spans="2:35" ht="25.5" customHeight="1" x14ac:dyDescent="0.15">
      <c r="B7" s="1243">
        <v>242039</v>
      </c>
      <c r="C7" s="1243"/>
      <c r="D7" s="1243"/>
      <c r="E7" s="1243"/>
      <c r="F7" s="1243" t="s">
        <v>456</v>
      </c>
      <c r="G7" s="1243"/>
      <c r="H7" s="1243"/>
      <c r="I7" s="1243"/>
      <c r="J7" s="1245">
        <v>243418</v>
      </c>
      <c r="K7" s="1246"/>
      <c r="L7" s="1246"/>
      <c r="M7" s="1247"/>
      <c r="N7" s="735" t="s">
        <v>457</v>
      </c>
      <c r="O7" s="802"/>
      <c r="P7" s="802"/>
      <c r="Q7" s="802"/>
      <c r="R7" s="1254">
        <v>3</v>
      </c>
      <c r="S7" s="1255"/>
      <c r="T7" s="1251" t="s">
        <v>458</v>
      </c>
      <c r="U7" s="1252"/>
      <c r="V7" s="1252"/>
      <c r="W7" s="1252"/>
      <c r="X7" s="1252"/>
      <c r="Y7" s="1252"/>
      <c r="Z7" s="1252"/>
      <c r="AA7" s="1252"/>
      <c r="AB7" s="1252"/>
      <c r="AC7" s="1253"/>
      <c r="AE7" s="164"/>
      <c r="AF7" s="164"/>
      <c r="AG7" s="164"/>
      <c r="AH7" s="164"/>
      <c r="AI7" s="165"/>
    </row>
    <row r="8" spans="2:35" ht="25.5" customHeight="1" x14ac:dyDescent="0.15">
      <c r="B8" s="1243">
        <v>242047</v>
      </c>
      <c r="C8" s="1243"/>
      <c r="D8" s="1243"/>
      <c r="E8" s="1243"/>
      <c r="F8" s="1243" t="s">
        <v>459</v>
      </c>
      <c r="G8" s="1243"/>
      <c r="H8" s="1243"/>
      <c r="I8" s="1243"/>
      <c r="J8" s="1245">
        <v>243434</v>
      </c>
      <c r="K8" s="1246"/>
      <c r="L8" s="1246"/>
      <c r="M8" s="1247"/>
      <c r="N8" s="735" t="s">
        <v>460</v>
      </c>
      <c r="O8" s="802"/>
      <c r="P8" s="802"/>
      <c r="Q8" s="802"/>
      <c r="R8" s="1254">
        <v>4</v>
      </c>
      <c r="S8" s="1255"/>
      <c r="T8" s="1251" t="s">
        <v>461</v>
      </c>
      <c r="U8" s="1252"/>
      <c r="V8" s="1252"/>
      <c r="W8" s="1252"/>
      <c r="X8" s="1252"/>
      <c r="Y8" s="1252"/>
      <c r="Z8" s="1252"/>
      <c r="AA8" s="1252"/>
      <c r="AB8" s="1252"/>
      <c r="AC8" s="1253"/>
      <c r="AE8" s="164"/>
      <c r="AF8" s="164"/>
      <c r="AG8" s="164"/>
      <c r="AH8" s="164"/>
      <c r="AI8" s="165"/>
    </row>
    <row r="9" spans="2:35" ht="25.5" customHeight="1" x14ac:dyDescent="0.15">
      <c r="B9" s="1243">
        <v>242055</v>
      </c>
      <c r="C9" s="1243"/>
      <c r="D9" s="1243"/>
      <c r="E9" s="1243"/>
      <c r="F9" s="1243" t="s">
        <v>462</v>
      </c>
      <c r="G9" s="1243"/>
      <c r="H9" s="1243"/>
      <c r="I9" s="1243"/>
      <c r="J9" s="1245">
        <v>243442</v>
      </c>
      <c r="K9" s="1246"/>
      <c r="L9" s="1246"/>
      <c r="M9" s="1247"/>
      <c r="N9" s="735" t="s">
        <v>463</v>
      </c>
      <c r="O9" s="802"/>
      <c r="P9" s="802"/>
      <c r="Q9" s="802"/>
      <c r="R9" s="1254">
        <v>5</v>
      </c>
      <c r="S9" s="1255"/>
      <c r="T9" s="1251" t="s">
        <v>464</v>
      </c>
      <c r="U9" s="1252"/>
      <c r="V9" s="1252"/>
      <c r="W9" s="1252"/>
      <c r="X9" s="1252"/>
      <c r="Y9" s="1252"/>
      <c r="Z9" s="1252"/>
      <c r="AA9" s="1252"/>
      <c r="AB9" s="1252"/>
      <c r="AC9" s="1253"/>
      <c r="AE9" s="164"/>
      <c r="AF9" s="164"/>
      <c r="AG9" s="164"/>
      <c r="AH9" s="164"/>
      <c r="AI9" s="165"/>
    </row>
    <row r="10" spans="2:35" ht="25.5" customHeight="1" x14ac:dyDescent="0.15">
      <c r="B10" s="1243">
        <v>242071</v>
      </c>
      <c r="C10" s="1243"/>
      <c r="D10" s="1243"/>
      <c r="E10" s="1243"/>
      <c r="F10" s="1243" t="s">
        <v>465</v>
      </c>
      <c r="G10" s="1243"/>
      <c r="H10" s="1243"/>
      <c r="I10" s="1243"/>
      <c r="J10" s="1245">
        <v>244414</v>
      </c>
      <c r="K10" s="1246"/>
      <c r="L10" s="1246"/>
      <c r="M10" s="1247"/>
      <c r="N10" s="735" t="s">
        <v>466</v>
      </c>
      <c r="O10" s="802"/>
      <c r="P10" s="802"/>
      <c r="Q10" s="802"/>
      <c r="R10" s="1254">
        <v>6</v>
      </c>
      <c r="S10" s="1255"/>
      <c r="T10" s="1251" t="s">
        <v>467</v>
      </c>
      <c r="U10" s="1252"/>
      <c r="V10" s="1252"/>
      <c r="W10" s="1252"/>
      <c r="X10" s="1252"/>
      <c r="Y10" s="1252"/>
      <c r="Z10" s="1252"/>
      <c r="AA10" s="1252"/>
      <c r="AB10" s="1252"/>
      <c r="AC10" s="1253"/>
      <c r="AE10" s="164"/>
      <c r="AF10" s="164"/>
      <c r="AG10" s="164"/>
      <c r="AH10" s="164"/>
      <c r="AI10" s="165"/>
    </row>
    <row r="11" spans="2:35" ht="25.5" customHeight="1" x14ac:dyDescent="0.15">
      <c r="B11" s="1243">
        <v>242080</v>
      </c>
      <c r="C11" s="1243"/>
      <c r="D11" s="1243"/>
      <c r="E11" s="1243"/>
      <c r="F11" s="1243" t="s">
        <v>468</v>
      </c>
      <c r="G11" s="1243"/>
      <c r="H11" s="1243"/>
      <c r="I11" s="1243"/>
      <c r="J11" s="1245">
        <v>244422</v>
      </c>
      <c r="K11" s="1246"/>
      <c r="L11" s="1246"/>
      <c r="M11" s="1247"/>
      <c r="N11" s="735" t="s">
        <v>469</v>
      </c>
      <c r="O11" s="802"/>
      <c r="P11" s="802"/>
      <c r="Q11" s="802"/>
      <c r="R11" s="1254">
        <v>7</v>
      </c>
      <c r="S11" s="1255"/>
      <c r="T11" s="1251" t="s">
        <v>470</v>
      </c>
      <c r="U11" s="1252"/>
      <c r="V11" s="1252"/>
      <c r="W11" s="1252"/>
      <c r="X11" s="1252"/>
      <c r="Y11" s="1252"/>
      <c r="Z11" s="1252"/>
      <c r="AA11" s="1252"/>
      <c r="AB11" s="1252"/>
      <c r="AC11" s="1253"/>
      <c r="AE11" s="164"/>
      <c r="AF11" s="164"/>
      <c r="AG11" s="164"/>
      <c r="AH11" s="164"/>
      <c r="AI11" s="165"/>
    </row>
    <row r="12" spans="2:35" ht="25.5" customHeight="1" x14ac:dyDescent="0.15">
      <c r="B12" s="1243">
        <v>242098</v>
      </c>
      <c r="C12" s="1243"/>
      <c r="D12" s="1243"/>
      <c r="E12" s="1243"/>
      <c r="F12" s="1243" t="s">
        <v>471</v>
      </c>
      <c r="G12" s="1243"/>
      <c r="H12" s="1243"/>
      <c r="I12" s="1243"/>
      <c r="J12" s="1245">
        <v>244431</v>
      </c>
      <c r="K12" s="1246"/>
      <c r="L12" s="1246"/>
      <c r="M12" s="1247"/>
      <c r="N12" s="735" t="s">
        <v>472</v>
      </c>
      <c r="O12" s="802"/>
      <c r="P12" s="802"/>
      <c r="Q12" s="802"/>
      <c r="R12" s="1254">
        <v>8</v>
      </c>
      <c r="S12" s="1255"/>
      <c r="T12" s="1251" t="s">
        <v>473</v>
      </c>
      <c r="U12" s="1252"/>
      <c r="V12" s="1252"/>
      <c r="W12" s="1252"/>
      <c r="X12" s="1252"/>
      <c r="Y12" s="1252"/>
      <c r="Z12" s="1252"/>
      <c r="AA12" s="1252"/>
      <c r="AB12" s="1252"/>
      <c r="AC12" s="1253"/>
      <c r="AE12" s="164"/>
      <c r="AF12" s="164"/>
      <c r="AG12" s="164"/>
      <c r="AH12" s="164"/>
      <c r="AI12" s="165"/>
    </row>
    <row r="13" spans="2:35" ht="25.5" customHeight="1" x14ac:dyDescent="0.15">
      <c r="B13" s="1243">
        <v>242101</v>
      </c>
      <c r="C13" s="1243"/>
      <c r="D13" s="1243"/>
      <c r="E13" s="1243"/>
      <c r="F13" s="1243" t="s">
        <v>474</v>
      </c>
      <c r="G13" s="1243"/>
      <c r="H13" s="1243"/>
      <c r="I13" s="1243"/>
      <c r="J13" s="1245">
        <v>244619</v>
      </c>
      <c r="K13" s="1246"/>
      <c r="L13" s="1246"/>
      <c r="M13" s="1247"/>
      <c r="N13" s="735" t="s">
        <v>475</v>
      </c>
      <c r="O13" s="802"/>
      <c r="P13" s="802"/>
      <c r="Q13" s="802"/>
      <c r="R13" s="1254">
        <v>9</v>
      </c>
      <c r="S13" s="1255"/>
      <c r="T13" s="1251" t="s">
        <v>476</v>
      </c>
      <c r="U13" s="1252"/>
      <c r="V13" s="1252"/>
      <c r="W13" s="1252"/>
      <c r="X13" s="1252"/>
      <c r="Y13" s="1252"/>
      <c r="Z13" s="1252"/>
      <c r="AA13" s="1252"/>
      <c r="AB13" s="1252"/>
      <c r="AC13" s="1253"/>
      <c r="AE13" s="164"/>
      <c r="AF13" s="164"/>
      <c r="AG13" s="164"/>
      <c r="AH13" s="164"/>
      <c r="AI13" s="165"/>
    </row>
    <row r="14" spans="2:35" ht="25.5" customHeight="1" x14ac:dyDescent="0.15">
      <c r="B14" s="1243">
        <v>242110</v>
      </c>
      <c r="C14" s="1243"/>
      <c r="D14" s="1243"/>
      <c r="E14" s="1243"/>
      <c r="F14" s="1243" t="s">
        <v>477</v>
      </c>
      <c r="G14" s="1243"/>
      <c r="H14" s="1243"/>
      <c r="I14" s="1243"/>
      <c r="J14" s="1245">
        <v>244708</v>
      </c>
      <c r="K14" s="1246"/>
      <c r="L14" s="1246"/>
      <c r="M14" s="1247"/>
      <c r="N14" s="735" t="s">
        <v>478</v>
      </c>
      <c r="O14" s="802"/>
      <c r="P14" s="802"/>
      <c r="Q14" s="802"/>
      <c r="R14" s="1254">
        <v>10</v>
      </c>
      <c r="S14" s="1255"/>
      <c r="T14" s="1251" t="s">
        <v>479</v>
      </c>
      <c r="U14" s="1252"/>
      <c r="V14" s="1252"/>
      <c r="W14" s="1252"/>
      <c r="X14" s="1252"/>
      <c r="Y14" s="1252"/>
      <c r="Z14" s="1252"/>
      <c r="AA14" s="1252"/>
      <c r="AB14" s="1252"/>
      <c r="AC14" s="1253"/>
      <c r="AE14" s="164"/>
      <c r="AF14" s="164"/>
      <c r="AG14" s="164"/>
      <c r="AH14" s="164"/>
      <c r="AI14" s="165"/>
    </row>
    <row r="15" spans="2:35" ht="25.5" customHeight="1" x14ac:dyDescent="0.15">
      <c r="B15" s="1243">
        <v>242128</v>
      </c>
      <c r="C15" s="1243"/>
      <c r="D15" s="1243"/>
      <c r="E15" s="1243"/>
      <c r="F15" s="1243" t="s">
        <v>480</v>
      </c>
      <c r="G15" s="1243"/>
      <c r="H15" s="1243"/>
      <c r="I15" s="1243"/>
      <c r="J15" s="1245">
        <v>244716</v>
      </c>
      <c r="K15" s="1246"/>
      <c r="L15" s="1246"/>
      <c r="M15" s="1247"/>
      <c r="N15" s="735" t="s">
        <v>481</v>
      </c>
      <c r="O15" s="802"/>
      <c r="P15" s="802"/>
      <c r="Q15" s="802"/>
      <c r="R15" s="1254">
        <v>11</v>
      </c>
      <c r="S15" s="1255"/>
      <c r="T15" s="1251" t="s">
        <v>482</v>
      </c>
      <c r="U15" s="1252"/>
      <c r="V15" s="1252"/>
      <c r="W15" s="1252"/>
      <c r="X15" s="1252"/>
      <c r="Y15" s="1252"/>
      <c r="Z15" s="1252"/>
      <c r="AA15" s="1252"/>
      <c r="AB15" s="1252"/>
      <c r="AC15" s="1253"/>
      <c r="AE15" s="164"/>
      <c r="AF15" s="164"/>
      <c r="AG15" s="164"/>
      <c r="AH15" s="164"/>
      <c r="AI15" s="165"/>
    </row>
    <row r="16" spans="2:35" ht="25.5" customHeight="1" x14ac:dyDescent="0.15">
      <c r="B16" s="1243">
        <v>242144</v>
      </c>
      <c r="C16" s="1243"/>
      <c r="D16" s="1243"/>
      <c r="E16" s="1243"/>
      <c r="F16" s="1243" t="s">
        <v>483</v>
      </c>
      <c r="G16" s="1243"/>
      <c r="H16" s="1243"/>
      <c r="I16" s="1243"/>
      <c r="J16" s="1245">
        <v>244724</v>
      </c>
      <c r="K16" s="1246"/>
      <c r="L16" s="1246"/>
      <c r="M16" s="1247"/>
      <c r="N16" s="735" t="s">
        <v>484</v>
      </c>
      <c r="O16" s="802"/>
      <c r="P16" s="802"/>
      <c r="Q16" s="802"/>
      <c r="R16" s="1254">
        <v>12</v>
      </c>
      <c r="S16" s="1255"/>
      <c r="T16" s="1251" t="s">
        <v>485</v>
      </c>
      <c r="U16" s="1252"/>
      <c r="V16" s="1252"/>
      <c r="W16" s="1252"/>
      <c r="X16" s="1252"/>
      <c r="Y16" s="1252"/>
      <c r="Z16" s="1252"/>
      <c r="AA16" s="1252"/>
      <c r="AB16" s="1252"/>
      <c r="AC16" s="1253"/>
      <c r="AE16" s="164"/>
      <c r="AF16" s="164"/>
      <c r="AG16" s="164"/>
      <c r="AH16" s="164"/>
      <c r="AI16" s="165"/>
    </row>
    <row r="17" spans="2:35" ht="25.5" customHeight="1" x14ac:dyDescent="0.15">
      <c r="B17" s="1243">
        <v>242152</v>
      </c>
      <c r="C17" s="1243"/>
      <c r="D17" s="1243"/>
      <c r="E17" s="1243"/>
      <c r="F17" s="1243" t="s">
        <v>486</v>
      </c>
      <c r="G17" s="1243"/>
      <c r="H17" s="1243"/>
      <c r="I17" s="1243"/>
      <c r="J17" s="1245">
        <v>245437</v>
      </c>
      <c r="K17" s="1246"/>
      <c r="L17" s="1246"/>
      <c r="M17" s="1247"/>
      <c r="N17" s="735" t="s">
        <v>487</v>
      </c>
      <c r="O17" s="802"/>
      <c r="P17" s="802"/>
      <c r="Q17" s="802"/>
      <c r="R17" s="1254">
        <v>13</v>
      </c>
      <c r="S17" s="1255"/>
      <c r="T17" s="1251" t="s">
        <v>488</v>
      </c>
      <c r="U17" s="1252"/>
      <c r="V17" s="1252"/>
      <c r="W17" s="1252"/>
      <c r="X17" s="1252"/>
      <c r="Y17" s="1252"/>
      <c r="Z17" s="1252"/>
      <c r="AA17" s="1252"/>
      <c r="AB17" s="1252"/>
      <c r="AC17" s="1253"/>
      <c r="AE17" s="164"/>
      <c r="AF17" s="164"/>
      <c r="AG17" s="164"/>
      <c r="AH17" s="164"/>
      <c r="AI17" s="165"/>
    </row>
    <row r="18" spans="2:35" ht="25.5" customHeight="1" x14ac:dyDescent="0.15">
      <c r="B18" s="1243">
        <v>242161</v>
      </c>
      <c r="C18" s="1243"/>
      <c r="D18" s="1243"/>
      <c r="E18" s="1243"/>
      <c r="F18" s="1243" t="s">
        <v>489</v>
      </c>
      <c r="G18" s="1243"/>
      <c r="H18" s="1243"/>
      <c r="I18" s="1243"/>
      <c r="J18" s="1245">
        <v>245615</v>
      </c>
      <c r="K18" s="1246"/>
      <c r="L18" s="1246"/>
      <c r="M18" s="1247"/>
      <c r="N18" s="735" t="s">
        <v>490</v>
      </c>
      <c r="O18" s="802"/>
      <c r="P18" s="802"/>
      <c r="Q18" s="802"/>
      <c r="R18" s="1254">
        <v>14</v>
      </c>
      <c r="S18" s="1255"/>
      <c r="T18" s="1251" t="s">
        <v>491</v>
      </c>
      <c r="U18" s="1252"/>
      <c r="V18" s="1252"/>
      <c r="W18" s="1252"/>
      <c r="X18" s="1252"/>
      <c r="Y18" s="1252"/>
      <c r="Z18" s="1252"/>
      <c r="AA18" s="1252"/>
      <c r="AB18" s="1252"/>
      <c r="AC18" s="1253"/>
      <c r="AE18" s="164"/>
      <c r="AF18" s="164"/>
      <c r="AG18" s="164"/>
      <c r="AH18" s="164"/>
      <c r="AI18" s="165"/>
    </row>
    <row r="19" spans="2:35" ht="25.5" customHeight="1" x14ac:dyDescent="0.15">
      <c r="B19" s="1243"/>
      <c r="C19" s="1243"/>
      <c r="D19" s="1243"/>
      <c r="E19" s="1243"/>
      <c r="F19" s="1243"/>
      <c r="G19" s="1243"/>
      <c r="H19" s="1243"/>
      <c r="I19" s="1243"/>
      <c r="J19" s="1245">
        <v>245623</v>
      </c>
      <c r="K19" s="1246"/>
      <c r="L19" s="1246"/>
      <c r="M19" s="1247"/>
      <c r="N19" s="735" t="s">
        <v>492</v>
      </c>
      <c r="O19" s="802"/>
      <c r="P19" s="802"/>
      <c r="Q19" s="802"/>
      <c r="R19" s="1254">
        <v>50</v>
      </c>
      <c r="S19" s="1255"/>
      <c r="T19" s="1251" t="s">
        <v>493</v>
      </c>
      <c r="U19" s="1252"/>
      <c r="V19" s="1252"/>
      <c r="W19" s="1252"/>
      <c r="X19" s="1252"/>
      <c r="Y19" s="1252"/>
      <c r="Z19" s="1252"/>
      <c r="AA19" s="1252"/>
      <c r="AB19" s="1252"/>
      <c r="AC19" s="1253"/>
      <c r="AD19" s="164"/>
      <c r="AE19" s="164"/>
      <c r="AF19" s="164"/>
      <c r="AG19" s="164"/>
      <c r="AH19" s="164"/>
      <c r="AI19" s="165"/>
    </row>
    <row r="20" spans="2:35" ht="25.5" customHeight="1" x14ac:dyDescent="0.15">
      <c r="B20" s="28" t="s">
        <v>497</v>
      </c>
    </row>
    <row r="21" spans="2:35" ht="25.5" customHeight="1" x14ac:dyDescent="0.15">
      <c r="B21" s="202" t="s">
        <v>498</v>
      </c>
    </row>
    <row r="23" spans="2:35" ht="25.5" customHeight="1" x14ac:dyDescent="0.15">
      <c r="B23" s="84" t="s">
        <v>499</v>
      </c>
    </row>
    <row r="24" spans="2:35" ht="33" customHeight="1" x14ac:dyDescent="0.15">
      <c r="B24" s="1256">
        <v>1</v>
      </c>
      <c r="C24" s="1256"/>
      <c r="D24" s="1257" t="s">
        <v>501</v>
      </c>
      <c r="E24" s="1257"/>
      <c r="F24" s="1257"/>
      <c r="G24" s="1257"/>
      <c r="H24" s="1257"/>
      <c r="I24" s="1256">
        <v>4</v>
      </c>
      <c r="J24" s="1256"/>
      <c r="K24" s="1257" t="s">
        <v>761</v>
      </c>
      <c r="L24" s="1257"/>
      <c r="M24" s="1257"/>
      <c r="N24" s="1257"/>
      <c r="O24" s="1257"/>
      <c r="P24" s="1256">
        <v>8</v>
      </c>
      <c r="Q24" s="1256"/>
      <c r="R24" s="1257" t="s">
        <v>505</v>
      </c>
      <c r="S24" s="1257"/>
      <c r="T24" s="1257"/>
      <c r="U24" s="1257"/>
      <c r="V24" s="1257"/>
      <c r="W24" s="1256">
        <v>15</v>
      </c>
      <c r="X24" s="1256"/>
      <c r="Y24" s="1257" t="s">
        <v>508</v>
      </c>
      <c r="Z24" s="1257"/>
      <c r="AA24" s="1257"/>
      <c r="AB24" s="1257"/>
      <c r="AC24" s="1257"/>
    </row>
    <row r="25" spans="2:35" ht="33" customHeight="1" x14ac:dyDescent="0.15">
      <c r="B25" s="1256">
        <v>2</v>
      </c>
      <c r="C25" s="1256"/>
      <c r="D25" s="1257" t="s">
        <v>502</v>
      </c>
      <c r="E25" s="1257"/>
      <c r="F25" s="1257"/>
      <c r="G25" s="1257"/>
      <c r="H25" s="1257"/>
      <c r="I25" s="1256">
        <v>5</v>
      </c>
      <c r="J25" s="1256"/>
      <c r="K25" s="1257" t="s">
        <v>762</v>
      </c>
      <c r="L25" s="1257"/>
      <c r="M25" s="1257"/>
      <c r="N25" s="1257"/>
      <c r="O25" s="1257"/>
      <c r="P25" s="1256">
        <v>13</v>
      </c>
      <c r="Q25" s="1256"/>
      <c r="R25" s="1257" t="s">
        <v>506</v>
      </c>
      <c r="S25" s="1257"/>
      <c r="T25" s="1257"/>
      <c r="U25" s="1257"/>
      <c r="V25" s="1257"/>
      <c r="W25" s="1256">
        <v>9</v>
      </c>
      <c r="X25" s="1256"/>
      <c r="Y25" s="1257" t="s">
        <v>150</v>
      </c>
      <c r="Z25" s="1257"/>
      <c r="AA25" s="1257"/>
      <c r="AB25" s="1257"/>
      <c r="AC25" s="1257"/>
    </row>
    <row r="26" spans="2:35" ht="33" customHeight="1" x14ac:dyDescent="0.15">
      <c r="B26" s="1256">
        <v>3</v>
      </c>
      <c r="C26" s="1256"/>
      <c r="D26" s="1257" t="s">
        <v>503</v>
      </c>
      <c r="E26" s="1258"/>
      <c r="F26" s="1258"/>
      <c r="G26" s="1258"/>
      <c r="H26" s="1258"/>
      <c r="I26" s="1256">
        <v>7</v>
      </c>
      <c r="J26" s="1256"/>
      <c r="K26" s="1257" t="s">
        <v>504</v>
      </c>
      <c r="L26" s="1258"/>
      <c r="M26" s="1258"/>
      <c r="N26" s="1258"/>
      <c r="O26" s="1258"/>
      <c r="P26" s="1256">
        <v>14</v>
      </c>
      <c r="Q26" s="1256"/>
      <c r="R26" s="1257" t="s">
        <v>507</v>
      </c>
      <c r="S26" s="1258"/>
      <c r="T26" s="1258"/>
      <c r="U26" s="1258"/>
      <c r="V26" s="1258"/>
      <c r="W26" s="1256"/>
      <c r="X26" s="1256"/>
      <c r="Y26" s="1257"/>
      <c r="Z26" s="1258"/>
      <c r="AA26" s="1258"/>
      <c r="AB26" s="1258"/>
      <c r="AC26" s="1258"/>
    </row>
    <row r="27" spans="2:35" ht="25.5" customHeight="1" x14ac:dyDescent="0.15">
      <c r="B27" s="28" t="s">
        <v>500</v>
      </c>
    </row>
  </sheetData>
  <mergeCells count="122">
    <mergeCell ref="P26:Q26"/>
    <mergeCell ref="R26:V26"/>
    <mergeCell ref="W24:X24"/>
    <mergeCell ref="Y24:AC24"/>
    <mergeCell ref="W25:X25"/>
    <mergeCell ref="Y25:AC25"/>
    <mergeCell ref="W26:X26"/>
    <mergeCell ref="Y26:AC26"/>
    <mergeCell ref="B26:C26"/>
    <mergeCell ref="D24:H24"/>
    <mergeCell ref="D25:H25"/>
    <mergeCell ref="D26:H26"/>
    <mergeCell ref="I24:J24"/>
    <mergeCell ref="K24:O24"/>
    <mergeCell ref="I25:J25"/>
    <mergeCell ref="K25:O25"/>
    <mergeCell ref="I26:J26"/>
    <mergeCell ref="K26:O26"/>
    <mergeCell ref="B24:C24"/>
    <mergeCell ref="B25:C25"/>
    <mergeCell ref="P24:Q24"/>
    <mergeCell ref="R24:V24"/>
    <mergeCell ref="P25:Q25"/>
    <mergeCell ref="R25:V25"/>
    <mergeCell ref="J18:M18"/>
    <mergeCell ref="N18:Q18"/>
    <mergeCell ref="J19:M19"/>
    <mergeCell ref="N19:Q19"/>
    <mergeCell ref="B19:E19"/>
    <mergeCell ref="F19:I19"/>
    <mergeCell ref="F17:I17"/>
    <mergeCell ref="F18:I18"/>
    <mergeCell ref="B18:E18"/>
    <mergeCell ref="B17:E17"/>
    <mergeCell ref="R18:S18"/>
    <mergeCell ref="R19:S19"/>
    <mergeCell ref="R13:S13"/>
    <mergeCell ref="R14:S14"/>
    <mergeCell ref="R15:S15"/>
    <mergeCell ref="R16:S16"/>
    <mergeCell ref="T16:AC16"/>
    <mergeCell ref="T17:AC17"/>
    <mergeCell ref="T18:AC18"/>
    <mergeCell ref="T19:AC19"/>
    <mergeCell ref="N4:Q4"/>
    <mergeCell ref="J5:M5"/>
    <mergeCell ref="T10:AC10"/>
    <mergeCell ref="T11:AC11"/>
    <mergeCell ref="T12:AC12"/>
    <mergeCell ref="T13:AC13"/>
    <mergeCell ref="T14:AC14"/>
    <mergeCell ref="T15:AC15"/>
    <mergeCell ref="R17:S17"/>
    <mergeCell ref="J13:M13"/>
    <mergeCell ref="N13:Q13"/>
    <mergeCell ref="N16:Q16"/>
    <mergeCell ref="J11:M11"/>
    <mergeCell ref="N11:Q11"/>
    <mergeCell ref="J12:M12"/>
    <mergeCell ref="N12:Q12"/>
    <mergeCell ref="J17:M17"/>
    <mergeCell ref="N17:Q17"/>
    <mergeCell ref="B3:Q3"/>
    <mergeCell ref="R3:AC3"/>
    <mergeCell ref="T5:AC5"/>
    <mergeCell ref="T6:AC6"/>
    <mergeCell ref="T7:AC7"/>
    <mergeCell ref="T8:AC8"/>
    <mergeCell ref="T9:AC9"/>
    <mergeCell ref="R11:S11"/>
    <mergeCell ref="R12:S12"/>
    <mergeCell ref="R5:S5"/>
    <mergeCell ref="R6:S6"/>
    <mergeCell ref="R7:S7"/>
    <mergeCell ref="R8:S8"/>
    <mergeCell ref="R9:S9"/>
    <mergeCell ref="R10:S10"/>
    <mergeCell ref="J8:M8"/>
    <mergeCell ref="N8:Q8"/>
    <mergeCell ref="J9:M9"/>
    <mergeCell ref="N9:Q9"/>
    <mergeCell ref="J10:M10"/>
    <mergeCell ref="N10:Q10"/>
    <mergeCell ref="J4:M4"/>
    <mergeCell ref="B6:E6"/>
    <mergeCell ref="B7:E7"/>
    <mergeCell ref="B8:E8"/>
    <mergeCell ref="B9:E9"/>
    <mergeCell ref="B10:E10"/>
    <mergeCell ref="B11:E11"/>
    <mergeCell ref="F4:I4"/>
    <mergeCell ref="F5:I5"/>
    <mergeCell ref="F6:I6"/>
    <mergeCell ref="F7:I7"/>
    <mergeCell ref="F8:I8"/>
    <mergeCell ref="F9:I9"/>
    <mergeCell ref="F10:I10"/>
    <mergeCell ref="F11:I11"/>
    <mergeCell ref="F12:I12"/>
    <mergeCell ref="F13:I13"/>
    <mergeCell ref="F14:I14"/>
    <mergeCell ref="F15:I15"/>
    <mergeCell ref="F16:I16"/>
    <mergeCell ref="B4:E4"/>
    <mergeCell ref="B5:E5"/>
    <mergeCell ref="R4:S4"/>
    <mergeCell ref="T4:AC4"/>
    <mergeCell ref="B12:E12"/>
    <mergeCell ref="B13:E13"/>
    <mergeCell ref="B14:E14"/>
    <mergeCell ref="B15:E15"/>
    <mergeCell ref="B16:E16"/>
    <mergeCell ref="N5:Q5"/>
    <mergeCell ref="J6:M6"/>
    <mergeCell ref="N6:Q6"/>
    <mergeCell ref="J7:M7"/>
    <mergeCell ref="N7:Q7"/>
    <mergeCell ref="J14:M14"/>
    <mergeCell ref="N14:Q14"/>
    <mergeCell ref="J15:M15"/>
    <mergeCell ref="N15:Q15"/>
    <mergeCell ref="J16:M16"/>
  </mergeCells>
  <phoneticPr fontId="4"/>
  <hyperlinks>
    <hyperlink ref="B21" r:id="rId1" xr:uid="{00000000-0004-0000-1E00-000000000000}"/>
  </hyperlinks>
  <printOptions horizontalCentered="1"/>
  <pageMargins left="0.39370078740157483" right="0.39370078740157483" top="0.59055118110236227" bottom="0.59055118110236227" header="0.51181102362204722" footer="0.51181102362204722"/>
  <pageSetup paperSize="9" orientation="portrait" blackAndWhite="1"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A7D67-1018-4E52-9BD0-4DCFA92F1D89}">
  <sheetPr codeName="Sheet2"/>
  <dimension ref="A1:BC45"/>
  <sheetViews>
    <sheetView showZeros="0" zoomScaleNormal="100" workbookViewId="0">
      <selection activeCell="C11" sqref="C11:M11"/>
    </sheetView>
  </sheetViews>
  <sheetFormatPr defaultRowHeight="13.5" x14ac:dyDescent="0.15"/>
  <cols>
    <col min="1" max="2" width="4.375" style="404" customWidth="1"/>
    <col min="3" max="13" width="3.25" style="404" customWidth="1"/>
    <col min="14" max="14" width="4.125" style="404" customWidth="1"/>
    <col min="15" max="43" width="3.25" style="404" customWidth="1"/>
    <col min="44" max="16384" width="9" style="404"/>
  </cols>
  <sheetData>
    <row r="1" spans="1:55" ht="26.25" customHeight="1" x14ac:dyDescent="0.15">
      <c r="A1" s="1259" t="s">
        <v>900</v>
      </c>
      <c r="B1" s="1259"/>
      <c r="C1" s="1259"/>
      <c r="D1" s="1259"/>
      <c r="E1" s="1259"/>
      <c r="F1" s="1259"/>
      <c r="G1" s="1259"/>
      <c r="H1" s="1259"/>
      <c r="I1" s="1259"/>
      <c r="J1" s="1259"/>
      <c r="Z1" s="405" t="s">
        <v>901</v>
      </c>
      <c r="AA1" s="406"/>
      <c r="AB1" s="406"/>
      <c r="AC1" s="406"/>
      <c r="AD1" s="406"/>
      <c r="AE1" s="406"/>
      <c r="AF1" s="407"/>
      <c r="AI1" s="335" t="s">
        <v>663</v>
      </c>
    </row>
    <row r="2" spans="1:55" ht="23.25" customHeight="1" thickBot="1" x14ac:dyDescent="0.2">
      <c r="A2" s="408"/>
      <c r="R2" s="1260" t="s">
        <v>902</v>
      </c>
      <c r="S2" s="1260"/>
      <c r="T2" s="410" t="str">
        <f>IF('1'!Z9=0,"",'1'!Z9)</f>
        <v/>
      </c>
      <c r="U2" s="404" t="s">
        <v>903</v>
      </c>
      <c r="V2" s="410" t="str">
        <f>IF('1'!AB9=0,"",'1'!AB9)</f>
        <v/>
      </c>
      <c r="W2" s="404" t="s">
        <v>904</v>
      </c>
      <c r="X2" s="410" t="str">
        <f>IF('1'!AD9=0,"",'1'!AD9)</f>
        <v/>
      </c>
      <c r="Y2" s="404" t="s">
        <v>905</v>
      </c>
      <c r="AI2" s="738"/>
      <c r="AJ2" s="739"/>
      <c r="AK2" s="336" t="s">
        <v>665</v>
      </c>
    </row>
    <row r="3" spans="1:55" ht="18.75" customHeight="1" x14ac:dyDescent="0.15">
      <c r="A3" s="1261" t="s">
        <v>906</v>
      </c>
      <c r="B3" s="1262"/>
      <c r="C3" s="1262"/>
      <c r="D3" s="1262"/>
      <c r="E3" s="1262"/>
      <c r="F3" s="1262"/>
      <c r="G3" s="1262"/>
      <c r="H3" s="1262"/>
      <c r="I3" s="1262"/>
      <c r="J3" s="1262"/>
      <c r="K3" s="1262"/>
      <c r="L3" s="1262"/>
      <c r="M3" s="1262"/>
      <c r="N3" s="1262"/>
      <c r="O3" s="1262"/>
      <c r="P3" s="1262"/>
      <c r="Q3" s="1262"/>
      <c r="R3" s="1262"/>
      <c r="S3" s="1262"/>
      <c r="T3" s="1262"/>
      <c r="U3" s="1262"/>
      <c r="V3" s="1262"/>
      <c r="W3" s="1262"/>
      <c r="X3" s="1262"/>
      <c r="Y3" s="1263"/>
      <c r="AI3" s="740"/>
      <c r="AJ3" s="741"/>
      <c r="AK3" s="336" t="s">
        <v>664</v>
      </c>
    </row>
    <row r="4" spans="1:55" ht="17.25" customHeight="1" x14ac:dyDescent="0.15">
      <c r="A4" s="1264" t="s">
        <v>1337</v>
      </c>
      <c r="B4" s="1265"/>
      <c r="C4" s="1265"/>
      <c r="D4" s="1265"/>
      <c r="E4" s="1265"/>
      <c r="F4" s="1265"/>
      <c r="G4" s="1265"/>
      <c r="H4" s="1265"/>
      <c r="I4" s="1265"/>
      <c r="J4" s="1265"/>
      <c r="K4" s="1265"/>
      <c r="L4" s="1265"/>
      <c r="M4" s="1265"/>
      <c r="N4" s="1265"/>
      <c r="O4" s="1265"/>
      <c r="P4" s="1265"/>
      <c r="Q4" s="1265"/>
      <c r="R4" s="1265"/>
      <c r="S4" s="1265"/>
      <c r="T4" s="1265"/>
      <c r="U4" s="1265"/>
      <c r="V4" s="1265"/>
      <c r="W4" s="1265"/>
      <c r="X4" s="1265"/>
      <c r="Y4" s="1266"/>
      <c r="AB4" s="30"/>
      <c r="AC4" s="30"/>
      <c r="AD4" s="30"/>
      <c r="AE4" s="30"/>
      <c r="AF4" s="30"/>
      <c r="AG4" s="30"/>
      <c r="AH4" s="30"/>
      <c r="AI4" s="30"/>
      <c r="AJ4" s="30"/>
      <c r="AK4" s="742" t="s">
        <v>907</v>
      </c>
      <c r="AL4" s="742"/>
      <c r="AM4" s="742"/>
      <c r="AN4" s="742"/>
      <c r="AO4" s="742"/>
      <c r="AP4" s="742"/>
      <c r="AQ4" s="742"/>
      <c r="AR4" s="742"/>
      <c r="AS4" s="742"/>
      <c r="AT4" s="742"/>
      <c r="AU4" s="742"/>
      <c r="AV4" s="742"/>
      <c r="AW4" s="742"/>
      <c r="AX4" s="742"/>
      <c r="AY4" s="742"/>
      <c r="AZ4" s="742"/>
      <c r="BA4" s="742"/>
      <c r="BB4" s="742"/>
      <c r="BC4" s="742"/>
    </row>
    <row r="5" spans="1:55" ht="12" customHeight="1" x14ac:dyDescent="0.15">
      <c r="A5" s="1267"/>
      <c r="B5" s="1268"/>
      <c r="C5" s="1268"/>
      <c r="D5" s="1268"/>
      <c r="E5" s="1268"/>
      <c r="F5" s="1268"/>
      <c r="G5" s="1268"/>
      <c r="H5" s="1268"/>
      <c r="Y5" s="411"/>
      <c r="AA5" s="30"/>
      <c r="AB5" s="30"/>
      <c r="AC5" s="30"/>
      <c r="AD5" s="30"/>
      <c r="AE5" s="30"/>
      <c r="AF5" s="30"/>
      <c r="AG5" s="30"/>
      <c r="AH5" s="30"/>
      <c r="AI5" s="30"/>
      <c r="AJ5" s="30"/>
      <c r="AK5" s="341" t="s">
        <v>908</v>
      </c>
      <c r="AL5" s="28"/>
      <c r="AM5" s="28"/>
      <c r="AN5" s="28"/>
      <c r="AO5" s="28"/>
      <c r="AP5" s="28"/>
      <c r="AQ5" s="28"/>
      <c r="AR5" s="28"/>
      <c r="AS5" s="28"/>
      <c r="AT5" s="28"/>
      <c r="AU5" s="28"/>
      <c r="AV5" s="28"/>
      <c r="AW5" s="28"/>
      <c r="AX5" s="28"/>
      <c r="AY5" s="28"/>
      <c r="AZ5" s="28"/>
    </row>
    <row r="6" spans="1:55" ht="40.5" customHeight="1" x14ac:dyDescent="0.15">
      <c r="A6" s="1264" t="s">
        <v>909</v>
      </c>
      <c r="B6" s="1265"/>
      <c r="C6" s="1265"/>
      <c r="D6" s="1265"/>
      <c r="E6" s="1265"/>
      <c r="F6" s="1265"/>
      <c r="G6" s="1265"/>
      <c r="H6" s="1265"/>
      <c r="I6" s="1265"/>
      <c r="J6" s="1265"/>
      <c r="K6" s="1265"/>
      <c r="L6" s="1265"/>
      <c r="M6" s="1265"/>
      <c r="N6" s="1265"/>
      <c r="O6" s="1265"/>
      <c r="P6" s="1265"/>
      <c r="Q6" s="1265"/>
      <c r="R6" s="1265"/>
      <c r="S6" s="1265"/>
      <c r="T6" s="1265"/>
      <c r="U6" s="1265"/>
      <c r="V6" s="1265"/>
      <c r="W6" s="1265"/>
      <c r="X6" s="1265"/>
      <c r="Y6" s="1266"/>
      <c r="AA6" s="404" t="s">
        <v>910</v>
      </c>
      <c r="AC6" s="30"/>
      <c r="AE6" s="337"/>
      <c r="AF6" s="337"/>
      <c r="AG6" s="337"/>
      <c r="AH6" s="337"/>
      <c r="AI6" s="337"/>
      <c r="AJ6" s="337"/>
      <c r="AK6" s="337"/>
      <c r="AL6" s="337"/>
      <c r="AM6" s="337"/>
      <c r="AN6" s="337"/>
      <c r="AO6" s="337"/>
      <c r="AP6" s="337"/>
      <c r="AQ6" s="337"/>
      <c r="AR6" s="337"/>
      <c r="AS6" s="337"/>
      <c r="AT6" s="337"/>
      <c r="AU6" s="337"/>
      <c r="AV6" s="337"/>
    </row>
    <row r="7" spans="1:55" ht="19.5" customHeight="1" x14ac:dyDescent="0.15">
      <c r="A7" s="1269" t="s">
        <v>911</v>
      </c>
      <c r="B7" s="1270"/>
      <c r="C7" s="412" t="s">
        <v>912</v>
      </c>
      <c r="D7" s="1273">
        <f>'1'!AJ13</f>
        <v>0</v>
      </c>
      <c r="E7" s="1273"/>
      <c r="F7" s="1273"/>
      <c r="G7" s="1273"/>
      <c r="H7" s="1273"/>
      <c r="I7" s="1273"/>
      <c r="J7" s="1273"/>
      <c r="K7" s="413"/>
      <c r="L7" s="413"/>
      <c r="M7" s="413"/>
      <c r="N7" s="1274" t="s">
        <v>913</v>
      </c>
      <c r="O7" s="1270"/>
      <c r="P7" s="412" t="s">
        <v>912</v>
      </c>
      <c r="Q7" s="1276"/>
      <c r="R7" s="1276"/>
      <c r="S7" s="1276"/>
      <c r="T7" s="1276"/>
      <c r="U7" s="413"/>
      <c r="V7" s="413"/>
      <c r="W7" s="413"/>
      <c r="X7" s="413"/>
      <c r="Y7" s="414"/>
      <c r="Z7" s="404" t="s">
        <v>914</v>
      </c>
      <c r="AC7" s="29"/>
      <c r="AE7" s="337"/>
      <c r="AF7" s="337"/>
      <c r="AG7" s="337"/>
      <c r="AH7" s="337"/>
      <c r="AI7" s="337"/>
      <c r="AJ7" s="337"/>
      <c r="AK7" s="337"/>
      <c r="AL7" s="337"/>
      <c r="AM7" s="337"/>
      <c r="AN7" s="337"/>
      <c r="AO7" s="337"/>
      <c r="AP7" s="337"/>
      <c r="AQ7" s="337"/>
      <c r="AR7" s="337"/>
      <c r="AS7" s="337"/>
      <c r="AT7" s="337"/>
      <c r="AU7" s="337"/>
      <c r="AV7" s="337"/>
    </row>
    <row r="8" spans="1:55" ht="19.5" customHeight="1" x14ac:dyDescent="0.15">
      <c r="A8" s="1271"/>
      <c r="B8" s="1272"/>
      <c r="C8" s="1277" t="str">
        <f>'1'!U14</f>
        <v/>
      </c>
      <c r="D8" s="1278"/>
      <c r="E8" s="1278"/>
      <c r="F8" s="1278"/>
      <c r="G8" s="1278"/>
      <c r="H8" s="1278"/>
      <c r="I8" s="1278"/>
      <c r="J8" s="1278"/>
      <c r="K8" s="1278"/>
      <c r="L8" s="1278"/>
      <c r="M8" s="1279"/>
      <c r="N8" s="1275"/>
      <c r="O8" s="1272"/>
      <c r="P8" s="1280"/>
      <c r="Q8" s="1265"/>
      <c r="R8" s="1265"/>
      <c r="S8" s="1265"/>
      <c r="T8" s="1265"/>
      <c r="U8" s="1265"/>
      <c r="V8" s="1265"/>
      <c r="W8" s="1265"/>
      <c r="X8" s="1265"/>
      <c r="Y8" s="1266"/>
      <c r="Z8" s="404" t="s">
        <v>915</v>
      </c>
      <c r="AA8" s="30"/>
      <c r="AB8" s="30"/>
      <c r="AC8" s="30"/>
    </row>
    <row r="9" spans="1:55" ht="19.5" customHeight="1" x14ac:dyDescent="0.15">
      <c r="A9" s="1271"/>
      <c r="B9" s="1272"/>
      <c r="C9" s="1277"/>
      <c r="D9" s="1278"/>
      <c r="E9" s="1278"/>
      <c r="F9" s="1278"/>
      <c r="G9" s="1278"/>
      <c r="H9" s="1278"/>
      <c r="I9" s="1278"/>
      <c r="J9" s="1278"/>
      <c r="K9" s="1278"/>
      <c r="L9" s="1278"/>
      <c r="M9" s="1279"/>
      <c r="N9" s="1275"/>
      <c r="O9" s="1272"/>
      <c r="P9" s="1280"/>
      <c r="Q9" s="1265"/>
      <c r="R9" s="1265"/>
      <c r="S9" s="1265"/>
      <c r="T9" s="1265"/>
      <c r="U9" s="1265"/>
      <c r="V9" s="1265"/>
      <c r="W9" s="1265"/>
      <c r="X9" s="1265"/>
      <c r="Y9" s="1266"/>
      <c r="Z9" s="404" t="s">
        <v>916</v>
      </c>
    </row>
    <row r="10" spans="1:55" ht="16.5" customHeight="1" x14ac:dyDescent="0.15">
      <c r="A10" s="1281" t="s">
        <v>917</v>
      </c>
      <c r="B10" s="1282"/>
      <c r="C10" s="1283" t="str">
        <f>'1'!AJ31</f>
        <v/>
      </c>
      <c r="D10" s="1284"/>
      <c r="E10" s="1284"/>
      <c r="F10" s="1284"/>
      <c r="G10" s="1284"/>
      <c r="H10" s="1284"/>
      <c r="I10" s="1284"/>
      <c r="J10" s="1284"/>
      <c r="K10" s="1284"/>
      <c r="L10" s="1284"/>
      <c r="M10" s="1285"/>
      <c r="N10" s="1286" t="s">
        <v>918</v>
      </c>
      <c r="O10" s="1282"/>
      <c r="Y10" s="411"/>
    </row>
    <row r="11" spans="1:55" ht="39" customHeight="1" x14ac:dyDescent="0.15">
      <c r="A11" s="1271" t="s">
        <v>919</v>
      </c>
      <c r="B11" s="1272"/>
      <c r="C11" s="1289">
        <f>'1'!AJ12</f>
        <v>0</v>
      </c>
      <c r="D11" s="1290"/>
      <c r="E11" s="1290"/>
      <c r="F11" s="1290"/>
      <c r="G11" s="1290"/>
      <c r="H11" s="1290"/>
      <c r="I11" s="1290"/>
      <c r="J11" s="1290"/>
      <c r="K11" s="1290"/>
      <c r="L11" s="1290"/>
      <c r="M11" s="1291"/>
      <c r="N11" s="1292" t="s">
        <v>920</v>
      </c>
      <c r="O11" s="1288"/>
      <c r="Y11" s="411"/>
    </row>
    <row r="12" spans="1:55" ht="19.5" customHeight="1" x14ac:dyDescent="0.15">
      <c r="A12" s="1281" t="s">
        <v>917</v>
      </c>
      <c r="B12" s="1282"/>
      <c r="C12" s="1283" t="str">
        <f>'1'!AJ32</f>
        <v/>
      </c>
      <c r="D12" s="1284"/>
      <c r="E12" s="1284"/>
      <c r="F12" s="1284"/>
      <c r="G12" s="1284"/>
      <c r="H12" s="1284"/>
      <c r="I12" s="1284"/>
      <c r="J12" s="1284"/>
      <c r="K12" s="1284"/>
      <c r="L12" s="1284"/>
      <c r="M12" s="1285"/>
      <c r="N12" s="1286" t="s">
        <v>918</v>
      </c>
      <c r="O12" s="1282"/>
      <c r="Y12" s="411"/>
    </row>
    <row r="13" spans="1:55" ht="28.5" customHeight="1" x14ac:dyDescent="0.15">
      <c r="A13" s="1287" t="s">
        <v>921</v>
      </c>
      <c r="B13" s="1288"/>
      <c r="C13" s="1289">
        <f>'1'!AJ18</f>
        <v>0</v>
      </c>
      <c r="D13" s="1290"/>
      <c r="E13" s="1290"/>
      <c r="F13" s="1290"/>
      <c r="G13" s="1290"/>
      <c r="H13" s="1290"/>
      <c r="I13" s="1290"/>
      <c r="J13" s="1290"/>
      <c r="K13" s="1290"/>
      <c r="L13" s="1290"/>
      <c r="M13" s="1291"/>
      <c r="N13" s="1292" t="s">
        <v>922</v>
      </c>
      <c r="O13" s="1288"/>
      <c r="Y13" s="411"/>
    </row>
    <row r="14" spans="1:55" ht="19.5" customHeight="1" x14ac:dyDescent="0.15">
      <c r="A14" s="1271" t="s">
        <v>923</v>
      </c>
      <c r="B14" s="1272"/>
      <c r="C14" s="1283" t="str">
        <f>'1'!U19</f>
        <v/>
      </c>
      <c r="D14" s="1284"/>
      <c r="E14" s="1284"/>
      <c r="F14" s="1284"/>
      <c r="G14" s="1284"/>
      <c r="H14" s="1284"/>
      <c r="I14" s="1284"/>
      <c r="J14" s="1284"/>
      <c r="K14" s="1284"/>
      <c r="L14" s="1284"/>
      <c r="M14" s="1285"/>
      <c r="N14" s="1275" t="s">
        <v>923</v>
      </c>
      <c r="O14" s="1272"/>
      <c r="Y14" s="411"/>
      <c r="Z14" s="404" t="s">
        <v>924</v>
      </c>
    </row>
    <row r="15" spans="1:55" ht="19.5" customHeight="1" x14ac:dyDescent="0.15">
      <c r="A15" s="1271" t="s">
        <v>925</v>
      </c>
      <c r="B15" s="1272"/>
      <c r="C15" s="1283" t="str">
        <f>'1'!U20</f>
        <v/>
      </c>
      <c r="D15" s="1284"/>
      <c r="E15" s="1284"/>
      <c r="F15" s="1284"/>
      <c r="G15" s="1284"/>
      <c r="H15" s="1284"/>
      <c r="I15" s="1284"/>
      <c r="J15" s="1284"/>
      <c r="K15" s="1284"/>
      <c r="L15" s="1284"/>
      <c r="M15" s="1285"/>
      <c r="N15" s="1275" t="s">
        <v>925</v>
      </c>
      <c r="O15" s="1272"/>
      <c r="Y15" s="411"/>
      <c r="Z15" s="404" t="s">
        <v>926</v>
      </c>
    </row>
    <row r="16" spans="1:55" ht="19.5" customHeight="1" x14ac:dyDescent="0.15">
      <c r="A16" s="1287" t="s">
        <v>927</v>
      </c>
      <c r="B16" s="1288"/>
      <c r="C16" s="1293"/>
      <c r="D16" s="1293"/>
      <c r="E16" s="1293"/>
      <c r="F16" s="1293"/>
      <c r="G16" s="1293"/>
      <c r="H16" s="1293"/>
      <c r="I16" s="1293"/>
      <c r="J16" s="1293"/>
      <c r="K16" s="1293"/>
      <c r="L16" s="1293"/>
      <c r="M16" s="1293"/>
      <c r="N16" s="1292" t="s">
        <v>927</v>
      </c>
      <c r="O16" s="1288"/>
      <c r="Y16" s="411"/>
    </row>
    <row r="17" spans="1:27" ht="22.5" customHeight="1" x14ac:dyDescent="0.15">
      <c r="A17" s="1294" t="s">
        <v>928</v>
      </c>
      <c r="B17" s="1295"/>
      <c r="C17" s="1296"/>
      <c r="D17" s="1297"/>
      <c r="E17" s="1297"/>
      <c r="F17" s="1297"/>
      <c r="G17" s="1297"/>
      <c r="H17" s="1297"/>
      <c r="I17" s="1298"/>
      <c r="J17" s="1299" t="s">
        <v>929</v>
      </c>
      <c r="K17" s="1299"/>
      <c r="L17" s="1299"/>
      <c r="M17" s="1299"/>
      <c r="N17" s="1300" t="s">
        <v>930</v>
      </c>
      <c r="O17" s="1301"/>
      <c r="P17" s="1301"/>
      <c r="Q17" s="1301"/>
      <c r="R17" s="1301"/>
      <c r="S17" s="406" t="s">
        <v>931</v>
      </c>
      <c r="T17" s="415"/>
      <c r="U17" s="406" t="s">
        <v>932</v>
      </c>
      <c r="V17" s="406" t="s">
        <v>933</v>
      </c>
      <c r="W17" s="1301"/>
      <c r="X17" s="1301"/>
      <c r="Y17" s="416" t="s">
        <v>934</v>
      </c>
      <c r="Z17" s="404" t="s">
        <v>935</v>
      </c>
    </row>
    <row r="18" spans="1:27" ht="22.5" customHeight="1" thickBot="1" x14ac:dyDescent="0.2">
      <c r="A18" s="1313" t="s">
        <v>936</v>
      </c>
      <c r="B18" s="1314"/>
      <c r="C18" s="1315"/>
      <c r="D18" s="1316"/>
      <c r="E18" s="1316"/>
      <c r="F18" s="1316"/>
      <c r="G18" s="1316"/>
      <c r="H18" s="1316"/>
      <c r="I18" s="1317"/>
      <c r="J18" s="1318" t="s">
        <v>937</v>
      </c>
      <c r="K18" s="1318"/>
      <c r="L18" s="1318"/>
      <c r="M18" s="1318"/>
      <c r="N18" s="1319" t="s">
        <v>902</v>
      </c>
      <c r="O18" s="1320"/>
      <c r="P18" s="1321"/>
      <c r="Q18" s="1321"/>
      <c r="R18" s="413" t="s">
        <v>903</v>
      </c>
      <c r="S18" s="1321"/>
      <c r="T18" s="1321"/>
      <c r="U18" s="413" t="s">
        <v>904</v>
      </c>
      <c r="V18" s="1321"/>
      <c r="W18" s="1321"/>
      <c r="X18" s="417" t="s">
        <v>905</v>
      </c>
      <c r="Y18" s="418"/>
      <c r="Z18" s="404" t="s">
        <v>938</v>
      </c>
    </row>
    <row r="19" spans="1:27" ht="12.75" customHeight="1" thickTop="1" x14ac:dyDescent="0.15">
      <c r="A19" s="1302" t="s">
        <v>939</v>
      </c>
      <c r="B19" s="1303"/>
      <c r="C19" s="1306" t="s">
        <v>49</v>
      </c>
      <c r="D19" s="1306"/>
      <c r="E19" s="1307" t="str">
        <f>C12</f>
        <v/>
      </c>
      <c r="F19" s="1307"/>
      <c r="G19" s="1307"/>
      <c r="H19" s="1307"/>
      <c r="I19" s="1307"/>
      <c r="J19" s="1307"/>
      <c r="K19" s="1307"/>
      <c r="L19" s="1307"/>
      <c r="M19" s="1307"/>
      <c r="N19" s="1307"/>
      <c r="O19" s="1307"/>
      <c r="P19" s="1307"/>
      <c r="Q19" s="1307"/>
      <c r="R19" s="1307"/>
      <c r="S19" s="1307"/>
      <c r="T19" s="1307"/>
      <c r="U19" s="419"/>
      <c r="Y19" s="420"/>
      <c r="Z19" s="404" t="s">
        <v>940</v>
      </c>
    </row>
    <row r="20" spans="1:27" ht="23.25" customHeight="1" x14ac:dyDescent="0.15">
      <c r="A20" s="1304"/>
      <c r="B20" s="1305"/>
      <c r="C20" s="421"/>
      <c r="D20" s="421"/>
      <c r="E20" s="1308">
        <f>C13</f>
        <v>0</v>
      </c>
      <c r="F20" s="1308"/>
      <c r="G20" s="1308"/>
      <c r="H20" s="1308"/>
      <c r="I20" s="1308"/>
      <c r="J20" s="1308"/>
      <c r="K20" s="1308"/>
      <c r="L20" s="1308"/>
      <c r="M20" s="1308"/>
      <c r="N20" s="1308"/>
      <c r="O20" s="1308"/>
      <c r="P20" s="1308"/>
      <c r="Q20" s="1308"/>
      <c r="R20" s="1308"/>
      <c r="S20" s="1308"/>
      <c r="T20" s="1308"/>
      <c r="U20" s="422"/>
      <c r="Y20" s="411"/>
      <c r="Z20" s="404" t="s">
        <v>941</v>
      </c>
      <c r="AA20" s="404" t="s">
        <v>942</v>
      </c>
    </row>
    <row r="21" spans="1:27" ht="17.25" customHeight="1" x14ac:dyDescent="0.15">
      <c r="A21" s="1309" t="s">
        <v>943</v>
      </c>
      <c r="B21" s="1310"/>
      <c r="C21" s="1311" t="s">
        <v>944</v>
      </c>
      <c r="D21" s="1312"/>
      <c r="E21" s="1312"/>
      <c r="F21" s="1312"/>
      <c r="G21" s="423" t="s">
        <v>945</v>
      </c>
      <c r="H21" s="424" t="str">
        <f>IF('1'!I40=0,"",'1'!K40)</f>
        <v/>
      </c>
      <c r="I21" s="424" t="str">
        <f>IF('1'!I40=0,"",'1'!L40)</f>
        <v/>
      </c>
      <c r="J21" s="406" t="s">
        <v>903</v>
      </c>
      <c r="K21" s="425" t="str">
        <f>IF('1'!I40=0,"",'1'!N40)</f>
        <v/>
      </c>
      <c r="L21" s="425" t="str">
        <f>IF('1'!I40=0,"",'1'!O40)</f>
        <v/>
      </c>
      <c r="M21" s="406" t="s">
        <v>904</v>
      </c>
      <c r="N21" s="426" t="str">
        <f>IF('1'!I40=0,"",'1'!Q40)</f>
        <v/>
      </c>
      <c r="O21" s="426" t="str">
        <f>IF('1'!I40=0,"",'1'!R40)</f>
        <v/>
      </c>
      <c r="P21" s="406" t="s">
        <v>946</v>
      </c>
      <c r="Q21" s="1301" t="s">
        <v>947</v>
      </c>
      <c r="R21" s="1301"/>
      <c r="S21" s="427"/>
      <c r="T21" s="406"/>
      <c r="U21" s="422"/>
      <c r="Y21" s="411"/>
      <c r="AA21" s="404" t="s">
        <v>948</v>
      </c>
    </row>
    <row r="22" spans="1:27" ht="17.649999999999999" customHeight="1" x14ac:dyDescent="0.15">
      <c r="A22" s="1327" t="s">
        <v>949</v>
      </c>
      <c r="B22" s="1328"/>
      <c r="C22" s="1329"/>
      <c r="D22" s="1330"/>
      <c r="E22" s="1330"/>
      <c r="F22" s="1330"/>
      <c r="G22" s="1330"/>
      <c r="H22" s="1330"/>
      <c r="I22" s="1330"/>
      <c r="J22" s="1330"/>
      <c r="K22" s="1330"/>
      <c r="L22" s="1330"/>
      <c r="M22" s="1330"/>
      <c r="N22" s="1330"/>
      <c r="O22" s="1330"/>
      <c r="P22" s="1330"/>
      <c r="Q22" s="1330"/>
      <c r="R22" s="1330"/>
      <c r="S22" s="1330"/>
      <c r="T22" s="1330"/>
      <c r="U22" s="422"/>
      <c r="Y22" s="411"/>
      <c r="AA22" s="404" t="s">
        <v>950</v>
      </c>
    </row>
    <row r="23" spans="1:27" ht="17.649999999999999" customHeight="1" x14ac:dyDescent="0.15">
      <c r="A23" s="1331" t="s">
        <v>951</v>
      </c>
      <c r="B23" s="1332"/>
      <c r="C23" s="1329"/>
      <c r="D23" s="1330"/>
      <c r="E23" s="1330"/>
      <c r="F23" s="1330"/>
      <c r="G23" s="1330"/>
      <c r="H23" s="1330"/>
      <c r="I23" s="1330"/>
      <c r="J23" s="1330"/>
      <c r="K23" s="1330"/>
      <c r="L23" s="1330"/>
      <c r="M23" s="1330"/>
      <c r="N23" s="1330"/>
      <c r="O23" s="1330"/>
      <c r="P23" s="1330"/>
      <c r="Q23" s="1330"/>
      <c r="R23" s="1330"/>
      <c r="S23" s="1330"/>
      <c r="T23" s="1330"/>
      <c r="U23" s="422"/>
      <c r="Y23" s="411"/>
    </row>
    <row r="24" spans="1:27" ht="19.5" customHeight="1" thickBot="1" x14ac:dyDescent="0.2">
      <c r="A24" s="1333" t="s">
        <v>952</v>
      </c>
      <c r="B24" s="1334"/>
      <c r="C24" s="1335"/>
      <c r="D24" s="1335"/>
      <c r="E24" s="1335"/>
      <c r="F24" s="1335"/>
      <c r="G24" s="1335"/>
      <c r="H24" s="1335"/>
      <c r="I24" s="1335"/>
      <c r="J24" s="1336" t="s">
        <v>953</v>
      </c>
      <c r="K24" s="1337"/>
      <c r="L24" s="1338"/>
      <c r="M24" s="1339"/>
      <c r="N24" s="1339"/>
      <c r="O24" s="417" t="s">
        <v>954</v>
      </c>
      <c r="P24" s="417"/>
      <c r="Q24" s="417" t="s">
        <v>933</v>
      </c>
      <c r="R24" s="1339"/>
      <c r="S24" s="1339"/>
      <c r="T24" s="417" t="s">
        <v>934</v>
      </c>
      <c r="U24" s="428"/>
      <c r="V24" s="429"/>
      <c r="W24" s="429"/>
      <c r="X24" s="429"/>
      <c r="Y24" s="430"/>
      <c r="Z24" s="404" t="s">
        <v>924</v>
      </c>
    </row>
    <row r="25" spans="1:27" ht="12.75" customHeight="1" thickTop="1" x14ac:dyDescent="0.15">
      <c r="A25" s="1271" t="s">
        <v>955</v>
      </c>
      <c r="B25" s="1272"/>
      <c r="C25" s="1286" t="s">
        <v>956</v>
      </c>
      <c r="D25" s="1322"/>
      <c r="E25" s="1307">
        <f>'3'!K21</f>
        <v>0</v>
      </c>
      <c r="F25" s="1307"/>
      <c r="G25" s="1307"/>
      <c r="H25" s="1307"/>
      <c r="I25" s="1307"/>
      <c r="J25" s="1307"/>
      <c r="K25" s="1307"/>
      <c r="L25" s="1307"/>
      <c r="M25" s="1307"/>
      <c r="N25" s="1307"/>
      <c r="O25" s="1307"/>
      <c r="P25" s="1307"/>
      <c r="Q25" s="1307"/>
      <c r="R25" s="1307"/>
      <c r="S25" s="1307"/>
      <c r="T25" s="1323"/>
      <c r="U25" s="422"/>
      <c r="Y25" s="411"/>
      <c r="Z25" s="404" t="s">
        <v>957</v>
      </c>
    </row>
    <row r="26" spans="1:27" ht="24" customHeight="1" x14ac:dyDescent="0.15">
      <c r="A26" s="1271"/>
      <c r="B26" s="1272"/>
      <c r="C26" s="431"/>
      <c r="D26" s="432"/>
      <c r="E26" s="1308">
        <f>'3'!K22</f>
        <v>0</v>
      </c>
      <c r="F26" s="1308"/>
      <c r="G26" s="1308"/>
      <c r="H26" s="1308"/>
      <c r="I26" s="1308"/>
      <c r="J26" s="1308"/>
      <c r="K26" s="1308"/>
      <c r="L26" s="1308"/>
      <c r="M26" s="1308"/>
      <c r="N26" s="1308"/>
      <c r="O26" s="1308"/>
      <c r="P26" s="1308"/>
      <c r="Q26" s="1308"/>
      <c r="R26" s="1308"/>
      <c r="S26" s="1308"/>
      <c r="T26" s="1324"/>
      <c r="U26" s="422"/>
      <c r="Y26" s="411"/>
      <c r="Z26" s="404" t="s">
        <v>958</v>
      </c>
    </row>
    <row r="27" spans="1:27" ht="24" customHeight="1" x14ac:dyDescent="0.15">
      <c r="A27" s="1309" t="s">
        <v>959</v>
      </c>
      <c r="B27" s="1310"/>
      <c r="C27" s="1325" t="s">
        <v>944</v>
      </c>
      <c r="D27" s="1325"/>
      <c r="E27" s="1325"/>
      <c r="F27" s="1325"/>
      <c r="G27" s="433" t="s">
        <v>945</v>
      </c>
      <c r="H27" s="434">
        <f>'3'!M23</f>
        <v>0</v>
      </c>
      <c r="I27" s="434">
        <f>'3'!N23</f>
        <v>0</v>
      </c>
      <c r="J27" s="404" t="s">
        <v>903</v>
      </c>
      <c r="K27" s="434">
        <f>'3'!P23</f>
        <v>0</v>
      </c>
      <c r="L27" s="434">
        <f>'3'!Q23</f>
        <v>0</v>
      </c>
      <c r="M27" s="404" t="s">
        <v>904</v>
      </c>
      <c r="N27" s="434">
        <f>'3'!S23</f>
        <v>0</v>
      </c>
      <c r="O27" s="434">
        <f>'3'!T23</f>
        <v>0</v>
      </c>
      <c r="P27" s="404" t="s">
        <v>946</v>
      </c>
      <c r="Q27" s="1326" t="s">
        <v>947</v>
      </c>
      <c r="R27" s="1326"/>
      <c r="S27" s="435"/>
      <c r="U27" s="422"/>
      <c r="Y27" s="411"/>
      <c r="Z27" s="404" t="s">
        <v>941</v>
      </c>
      <c r="AA27" s="404" t="s">
        <v>942</v>
      </c>
    </row>
    <row r="28" spans="1:27" ht="17.25" customHeight="1" x14ac:dyDescent="0.15">
      <c r="A28" s="1327" t="s">
        <v>949</v>
      </c>
      <c r="B28" s="1328"/>
      <c r="C28" s="1329"/>
      <c r="D28" s="1330"/>
      <c r="E28" s="1330"/>
      <c r="F28" s="1330"/>
      <c r="G28" s="1330"/>
      <c r="H28" s="1330"/>
      <c r="I28" s="1330"/>
      <c r="J28" s="1330"/>
      <c r="K28" s="1330"/>
      <c r="L28" s="1330"/>
      <c r="M28" s="1330"/>
      <c r="N28" s="1330"/>
      <c r="O28" s="1330"/>
      <c r="P28" s="1330"/>
      <c r="Q28" s="1330"/>
      <c r="R28" s="1330"/>
      <c r="S28" s="1330"/>
      <c r="T28" s="1344"/>
      <c r="U28" s="422"/>
      <c r="Y28" s="411"/>
    </row>
    <row r="29" spans="1:27" ht="17.25" customHeight="1" x14ac:dyDescent="0.15">
      <c r="A29" s="1327" t="s">
        <v>951</v>
      </c>
      <c r="B29" s="1328"/>
      <c r="C29" s="1329"/>
      <c r="D29" s="1330"/>
      <c r="E29" s="1330"/>
      <c r="F29" s="1330"/>
      <c r="G29" s="1330"/>
      <c r="H29" s="1330"/>
      <c r="I29" s="1330"/>
      <c r="J29" s="1330"/>
      <c r="K29" s="1330"/>
      <c r="L29" s="1330"/>
      <c r="M29" s="1330"/>
      <c r="N29" s="1330"/>
      <c r="O29" s="1330"/>
      <c r="P29" s="1330"/>
      <c r="Q29" s="1330"/>
      <c r="R29" s="1330"/>
      <c r="S29" s="1330"/>
      <c r="T29" s="1344"/>
      <c r="U29" s="422"/>
      <c r="Y29" s="411"/>
    </row>
    <row r="30" spans="1:27" ht="19.5" customHeight="1" thickBot="1" x14ac:dyDescent="0.2">
      <c r="A30" s="1333" t="s">
        <v>952</v>
      </c>
      <c r="B30" s="1334"/>
      <c r="C30" s="1335"/>
      <c r="D30" s="1335"/>
      <c r="E30" s="1335"/>
      <c r="F30" s="1335"/>
      <c r="G30" s="1335"/>
      <c r="H30" s="1335"/>
      <c r="I30" s="1335"/>
      <c r="J30" s="1336" t="s">
        <v>953</v>
      </c>
      <c r="K30" s="1337"/>
      <c r="L30" s="1338"/>
      <c r="M30" s="1345"/>
      <c r="N30" s="1335"/>
      <c r="O30" s="417" t="s">
        <v>658</v>
      </c>
      <c r="P30" s="417"/>
      <c r="Q30" s="417" t="s">
        <v>424</v>
      </c>
      <c r="R30" s="1339"/>
      <c r="S30" s="1339"/>
      <c r="T30" s="436" t="s">
        <v>425</v>
      </c>
      <c r="U30" s="428"/>
      <c r="V30" s="429"/>
      <c r="W30" s="429"/>
      <c r="X30" s="429"/>
      <c r="Y30" s="430"/>
      <c r="Z30" s="404" t="s">
        <v>924</v>
      </c>
    </row>
    <row r="31" spans="1:27" ht="13.5" customHeight="1" thickTop="1" x14ac:dyDescent="0.15">
      <c r="A31" s="1287" t="s">
        <v>960</v>
      </c>
      <c r="B31" s="1288"/>
      <c r="C31" s="1322" t="s">
        <v>49</v>
      </c>
      <c r="D31" s="1322"/>
      <c r="E31" s="1340" t="str">
        <f>PHONETIC(E32)</f>
        <v/>
      </c>
      <c r="F31" s="1340"/>
      <c r="G31" s="1340"/>
      <c r="H31" s="1340"/>
      <c r="I31" s="1340"/>
      <c r="J31" s="1340"/>
      <c r="K31" s="1340"/>
      <c r="L31" s="1340"/>
      <c r="M31" s="1340"/>
      <c r="N31" s="1340"/>
      <c r="O31" s="1340"/>
      <c r="P31" s="1340"/>
      <c r="Q31" s="1340"/>
      <c r="R31" s="1340"/>
      <c r="S31" s="1340"/>
      <c r="T31" s="1341"/>
      <c r="U31" s="422"/>
      <c r="Y31" s="411"/>
      <c r="Z31" s="404" t="s">
        <v>961</v>
      </c>
    </row>
    <row r="32" spans="1:27" ht="24.75" customHeight="1" x14ac:dyDescent="0.15">
      <c r="A32" s="1287"/>
      <c r="B32" s="1288"/>
      <c r="C32" s="421"/>
      <c r="D32" s="421"/>
      <c r="E32" s="1342"/>
      <c r="F32" s="1342"/>
      <c r="G32" s="1342"/>
      <c r="H32" s="1342"/>
      <c r="I32" s="1342"/>
      <c r="J32" s="1342"/>
      <c r="K32" s="1342"/>
      <c r="L32" s="1342"/>
      <c r="M32" s="1342"/>
      <c r="N32" s="1342"/>
      <c r="O32" s="1342"/>
      <c r="P32" s="1342"/>
      <c r="Q32" s="1342"/>
      <c r="R32" s="1342"/>
      <c r="S32" s="1342"/>
      <c r="T32" s="1343"/>
      <c r="U32" s="422"/>
      <c r="Y32" s="411"/>
      <c r="Z32" s="404" t="s">
        <v>962</v>
      </c>
    </row>
    <row r="33" spans="1:27" ht="17.25" customHeight="1" x14ac:dyDescent="0.15">
      <c r="A33" s="1309" t="s">
        <v>963</v>
      </c>
      <c r="B33" s="1310"/>
      <c r="C33" s="1311" t="s">
        <v>944</v>
      </c>
      <c r="D33" s="1312"/>
      <c r="E33" s="1312"/>
      <c r="F33" s="1312"/>
      <c r="G33" s="423" t="s">
        <v>945</v>
      </c>
      <c r="H33" s="437"/>
      <c r="I33" s="438"/>
      <c r="J33" s="406" t="s">
        <v>903</v>
      </c>
      <c r="K33" s="438"/>
      <c r="L33" s="438"/>
      <c r="M33" s="406" t="s">
        <v>904</v>
      </c>
      <c r="N33" s="438"/>
      <c r="O33" s="438"/>
      <c r="P33" s="406" t="s">
        <v>946</v>
      </c>
      <c r="Q33" s="1301" t="s">
        <v>947</v>
      </c>
      <c r="R33" s="1301"/>
      <c r="S33" s="439"/>
      <c r="T33" s="407"/>
      <c r="U33" s="422"/>
      <c r="Y33" s="411"/>
      <c r="Z33" s="404" t="s">
        <v>941</v>
      </c>
      <c r="AA33" s="404" t="s">
        <v>942</v>
      </c>
    </row>
    <row r="34" spans="1:27" ht="17.25" customHeight="1" x14ac:dyDescent="0.15">
      <c r="A34" s="1327" t="s">
        <v>949</v>
      </c>
      <c r="B34" s="1328"/>
      <c r="C34" s="1329"/>
      <c r="D34" s="1330"/>
      <c r="E34" s="1330"/>
      <c r="F34" s="1330"/>
      <c r="G34" s="1330"/>
      <c r="H34" s="1330"/>
      <c r="I34" s="1330"/>
      <c r="J34" s="1330"/>
      <c r="K34" s="1330"/>
      <c r="L34" s="1330"/>
      <c r="M34" s="1330"/>
      <c r="N34" s="1330"/>
      <c r="O34" s="1330"/>
      <c r="P34" s="1330"/>
      <c r="Q34" s="1330"/>
      <c r="R34" s="1330"/>
      <c r="S34" s="1330"/>
      <c r="T34" s="1344"/>
      <c r="U34" s="422"/>
      <c r="Y34" s="411"/>
    </row>
    <row r="35" spans="1:27" ht="17.25" customHeight="1" x14ac:dyDescent="0.15">
      <c r="A35" s="1327" t="s">
        <v>951</v>
      </c>
      <c r="B35" s="1328"/>
      <c r="C35" s="1329"/>
      <c r="D35" s="1330"/>
      <c r="E35" s="1330"/>
      <c r="F35" s="1330"/>
      <c r="G35" s="1330"/>
      <c r="H35" s="1330"/>
      <c r="I35" s="1330"/>
      <c r="J35" s="1330"/>
      <c r="K35" s="1330"/>
      <c r="L35" s="1330"/>
      <c r="M35" s="1330"/>
      <c r="N35" s="1330"/>
      <c r="O35" s="1330"/>
      <c r="P35" s="1330"/>
      <c r="Q35" s="1330"/>
      <c r="R35" s="1330"/>
      <c r="S35" s="1330"/>
      <c r="T35" s="1344"/>
      <c r="U35" s="422"/>
      <c r="Y35" s="411"/>
    </row>
    <row r="36" spans="1:27" ht="19.5" customHeight="1" thickBot="1" x14ac:dyDescent="0.2">
      <c r="A36" s="1361" t="s">
        <v>952</v>
      </c>
      <c r="B36" s="1362"/>
      <c r="C36" s="1363"/>
      <c r="D36" s="1363"/>
      <c r="E36" s="1363"/>
      <c r="F36" s="1363"/>
      <c r="G36" s="1363"/>
      <c r="H36" s="1363"/>
      <c r="I36" s="1363"/>
      <c r="J36" s="1364" t="s">
        <v>953</v>
      </c>
      <c r="K36" s="1365"/>
      <c r="L36" s="1366"/>
      <c r="M36" s="1363"/>
      <c r="N36" s="1363"/>
      <c r="O36" s="440" t="s">
        <v>658</v>
      </c>
      <c r="P36" s="440"/>
      <c r="Q36" s="440" t="s">
        <v>424</v>
      </c>
      <c r="R36" s="1367"/>
      <c r="S36" s="1367"/>
      <c r="T36" s="441" t="s">
        <v>425</v>
      </c>
      <c r="U36" s="442"/>
      <c r="V36" s="443"/>
      <c r="W36" s="1346"/>
      <c r="X36" s="1346"/>
      <c r="Y36" s="444"/>
      <c r="Z36" s="404" t="s">
        <v>924</v>
      </c>
    </row>
    <row r="37" spans="1:27" x14ac:dyDescent="0.15">
      <c r="A37" s="404" t="s">
        <v>964</v>
      </c>
      <c r="U37" s="445"/>
    </row>
    <row r="38" spans="1:27" x14ac:dyDescent="0.15">
      <c r="A38" s="404" t="s">
        <v>965</v>
      </c>
    </row>
    <row r="39" spans="1:27" x14ac:dyDescent="0.15">
      <c r="A39" s="404" t="s">
        <v>966</v>
      </c>
    </row>
    <row r="40" spans="1:27" x14ac:dyDescent="0.15">
      <c r="A40" s="1347" t="s">
        <v>967</v>
      </c>
      <c r="B40" s="1348"/>
      <c r="C40" s="1300" t="s">
        <v>968</v>
      </c>
      <c r="D40" s="1301"/>
      <c r="E40" s="1301"/>
      <c r="F40" s="1301"/>
      <c r="G40" s="1301"/>
      <c r="H40" s="1353"/>
      <c r="I40" s="1300" t="s">
        <v>969</v>
      </c>
      <c r="J40" s="1301"/>
      <c r="K40" s="1301"/>
      <c r="L40" s="1301"/>
      <c r="M40" s="1353"/>
      <c r="N40" s="1300" t="s">
        <v>970</v>
      </c>
      <c r="O40" s="1301"/>
      <c r="P40" s="1301"/>
      <c r="Q40" s="1353"/>
      <c r="R40" s="1300" t="s">
        <v>971</v>
      </c>
      <c r="S40" s="1301"/>
      <c r="T40" s="1301"/>
      <c r="U40" s="1301"/>
      <c r="V40" s="1301"/>
      <c r="W40" s="1301"/>
      <c r="X40" s="1301"/>
      <c r="Y40" s="1353"/>
    </row>
    <row r="41" spans="1:27" ht="9" customHeight="1" x14ac:dyDescent="0.15">
      <c r="A41" s="1349"/>
      <c r="B41" s="1350"/>
      <c r="C41" s="1354" t="s">
        <v>972</v>
      </c>
      <c r="D41" s="1355"/>
      <c r="E41" s="1355"/>
      <c r="F41" s="1355"/>
      <c r="G41" s="1355"/>
      <c r="H41" s="1356"/>
      <c r="I41" s="1354" t="s">
        <v>973</v>
      </c>
      <c r="J41" s="1355"/>
      <c r="K41" s="1355"/>
      <c r="L41" s="1355"/>
      <c r="M41" s="1356"/>
      <c r="N41" s="422"/>
      <c r="O41" s="413"/>
      <c r="Q41" s="446"/>
      <c r="R41" s="422"/>
      <c r="Y41" s="446"/>
    </row>
    <row r="42" spans="1:27" ht="9" customHeight="1" x14ac:dyDescent="0.15">
      <c r="A42" s="1349"/>
      <c r="B42" s="1350"/>
      <c r="C42" s="1357"/>
      <c r="D42" s="1260"/>
      <c r="E42" s="1260"/>
      <c r="F42" s="1260"/>
      <c r="G42" s="1260"/>
      <c r="H42" s="1358"/>
      <c r="I42" s="1357"/>
      <c r="J42" s="1260"/>
      <c r="K42" s="1260"/>
      <c r="L42" s="1260"/>
      <c r="M42" s="1358"/>
      <c r="N42" s="422"/>
      <c r="Q42" s="446"/>
      <c r="R42" s="422"/>
      <c r="Y42" s="446"/>
    </row>
    <row r="43" spans="1:27" ht="9" customHeight="1" x14ac:dyDescent="0.15">
      <c r="A43" s="1349"/>
      <c r="B43" s="1350"/>
      <c r="C43" s="1357"/>
      <c r="D43" s="1260"/>
      <c r="E43" s="1260"/>
      <c r="F43" s="1260"/>
      <c r="G43" s="1260"/>
      <c r="H43" s="1358"/>
      <c r="I43" s="1357"/>
      <c r="J43" s="1260"/>
      <c r="K43" s="1260"/>
      <c r="L43" s="1260"/>
      <c r="M43" s="1358"/>
      <c r="N43" s="422"/>
      <c r="Q43" s="446"/>
      <c r="R43" s="422"/>
      <c r="Y43" s="446"/>
    </row>
    <row r="44" spans="1:27" ht="9" customHeight="1" x14ac:dyDescent="0.15">
      <c r="A44" s="1351"/>
      <c r="B44" s="1352"/>
      <c r="C44" s="1359"/>
      <c r="D44" s="1326"/>
      <c r="E44" s="1326"/>
      <c r="F44" s="1326"/>
      <c r="G44" s="1326"/>
      <c r="H44" s="1360"/>
      <c r="I44" s="1359"/>
      <c r="J44" s="1326"/>
      <c r="K44" s="1326"/>
      <c r="L44" s="1326"/>
      <c r="M44" s="1360"/>
      <c r="N44" s="447"/>
      <c r="O44" s="448"/>
      <c r="P44" s="448"/>
      <c r="Q44" s="449"/>
      <c r="R44" s="447"/>
      <c r="S44" s="448"/>
      <c r="T44" s="448"/>
      <c r="U44" s="448"/>
      <c r="V44" s="448"/>
      <c r="W44" s="448"/>
      <c r="X44" s="448"/>
      <c r="Y44" s="449"/>
    </row>
    <row r="45" spans="1:27" x14ac:dyDescent="0.15">
      <c r="U45" s="450" t="s">
        <v>974</v>
      </c>
    </row>
  </sheetData>
  <autoFilter ref="A6:Y36" xr:uid="{3D8E82BA-9F3C-4295-B388-BD026908154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autoFilter>
  <mergeCells count="104">
    <mergeCell ref="W36:X36"/>
    <mergeCell ref="A40:B44"/>
    <mergeCell ref="C40:H40"/>
    <mergeCell ref="I40:M40"/>
    <mergeCell ref="N40:Q40"/>
    <mergeCell ref="R40:Y40"/>
    <mergeCell ref="C41:H44"/>
    <mergeCell ref="I41:M44"/>
    <mergeCell ref="A34:B34"/>
    <mergeCell ref="C34:T34"/>
    <mergeCell ref="A35:B35"/>
    <mergeCell ref="C35:T35"/>
    <mergeCell ref="A36:B36"/>
    <mergeCell ref="C36:I36"/>
    <mergeCell ref="J36:L36"/>
    <mergeCell ref="M36:N36"/>
    <mergeCell ref="R36:S36"/>
    <mergeCell ref="A31:B32"/>
    <mergeCell ref="C31:D31"/>
    <mergeCell ref="E31:T31"/>
    <mergeCell ref="E32:T32"/>
    <mergeCell ref="A33:B33"/>
    <mergeCell ref="C33:F33"/>
    <mergeCell ref="Q33:R33"/>
    <mergeCell ref="A28:B28"/>
    <mergeCell ref="C28:T28"/>
    <mergeCell ref="A29:B29"/>
    <mergeCell ref="C29:T29"/>
    <mergeCell ref="A30:B30"/>
    <mergeCell ref="C30:I30"/>
    <mergeCell ref="J30:L30"/>
    <mergeCell ref="M30:N30"/>
    <mergeCell ref="R30:S30"/>
    <mergeCell ref="A25:B26"/>
    <mergeCell ref="C25:D25"/>
    <mergeCell ref="E25:T25"/>
    <mergeCell ref="E26:T26"/>
    <mergeCell ref="A27:B27"/>
    <mergeCell ref="C27:F27"/>
    <mergeCell ref="Q27:R27"/>
    <mergeCell ref="A22:B22"/>
    <mergeCell ref="C22:T22"/>
    <mergeCell ref="A23:B23"/>
    <mergeCell ref="C23:T23"/>
    <mergeCell ref="A24:B24"/>
    <mergeCell ref="C24:I24"/>
    <mergeCell ref="J24:L24"/>
    <mergeCell ref="M24:N24"/>
    <mergeCell ref="R24:S24"/>
    <mergeCell ref="A19:B20"/>
    <mergeCell ref="C19:D19"/>
    <mergeCell ref="E19:T19"/>
    <mergeCell ref="E20:T20"/>
    <mergeCell ref="A21:B21"/>
    <mergeCell ref="C21:F21"/>
    <mergeCell ref="Q21:R21"/>
    <mergeCell ref="W17:X17"/>
    <mergeCell ref="A18:B18"/>
    <mergeCell ref="C18:I18"/>
    <mergeCell ref="J18:M18"/>
    <mergeCell ref="N18:O18"/>
    <mergeCell ref="P18:Q18"/>
    <mergeCell ref="S18:T18"/>
    <mergeCell ref="V18:W18"/>
    <mergeCell ref="A16:B16"/>
    <mergeCell ref="C16:M16"/>
    <mergeCell ref="N16:O16"/>
    <mergeCell ref="A17:B17"/>
    <mergeCell ref="C17:I17"/>
    <mergeCell ref="J17:M17"/>
    <mergeCell ref="N17:R17"/>
    <mergeCell ref="A14:B14"/>
    <mergeCell ref="C14:M14"/>
    <mergeCell ref="N14:O14"/>
    <mergeCell ref="A15:B15"/>
    <mergeCell ref="C15:M15"/>
    <mergeCell ref="N15:O15"/>
    <mergeCell ref="A13:B13"/>
    <mergeCell ref="C13:M13"/>
    <mergeCell ref="N13:O13"/>
    <mergeCell ref="A10:B10"/>
    <mergeCell ref="C10:M10"/>
    <mergeCell ref="N10:O10"/>
    <mergeCell ref="A11:B11"/>
    <mergeCell ref="C11:M11"/>
    <mergeCell ref="N11:O11"/>
    <mergeCell ref="A7:B9"/>
    <mergeCell ref="D7:J7"/>
    <mergeCell ref="N7:O9"/>
    <mergeCell ref="Q7:T7"/>
    <mergeCell ref="C8:M9"/>
    <mergeCell ref="P8:Y9"/>
    <mergeCell ref="A12:B12"/>
    <mergeCell ref="C12:M12"/>
    <mergeCell ref="N12:O12"/>
    <mergeCell ref="A1:J1"/>
    <mergeCell ref="R2:S2"/>
    <mergeCell ref="AI2:AJ2"/>
    <mergeCell ref="A3:Y3"/>
    <mergeCell ref="AI3:AJ3"/>
    <mergeCell ref="A4:Y4"/>
    <mergeCell ref="AK4:BC4"/>
    <mergeCell ref="A5:H5"/>
    <mergeCell ref="A6:Y6"/>
  </mergeCells>
  <phoneticPr fontId="4"/>
  <dataValidations count="7">
    <dataValidation type="list" allowBlank="1" showInputMessage="1" showErrorMessage="1" sqref="C17:I17" xr:uid="{9DFE0EAC-5D55-4E59-844F-E93D6A51D505}">
      <formula1>"個人,法人"</formula1>
    </dataValidation>
    <dataValidation type="list" allowBlank="1" showInputMessage="1" showErrorMessage="1" sqref="A27:B27" xr:uid="{4288D2EA-EC85-4C54-972D-C78C4C27B323}">
      <formula1>"正会員・専任取引士,準会員・専任取引士"</formula1>
    </dataValidation>
    <dataValidation type="list" allowBlank="1" showInputMessage="1" showErrorMessage="1" sqref="A21:B21" xr:uid="{06C0C998-C6EE-41FC-A501-3C8FC4A07FF1}">
      <formula1>"正会員,正会員・専任取引士"</formula1>
    </dataValidation>
    <dataValidation type="list" allowBlank="1" showInputMessage="1" showErrorMessage="1" sqref="S21 S27 S33" xr:uid="{54D9A152-7209-45B0-BC0C-C9D8E83D45E4}">
      <formula1>"男,女"</formula1>
    </dataValidation>
    <dataValidation type="list" allowBlank="1" showInputMessage="1" showErrorMessage="1" sqref="G21 G27 G33" xr:uid="{849649AE-26EA-4693-91EF-211BF7898EA9}">
      <formula1>"S,H"</formula1>
    </dataValidation>
    <dataValidation type="list" allowBlank="1" showInputMessage="1" showErrorMessage="1" sqref="N17:R17" xr:uid="{1558436C-E0AA-4BF2-9F8D-6008ACFA0562}">
      <formula1>"三重県知事,国土交通大臣"</formula1>
    </dataValidation>
    <dataValidation type="list" allowBlank="1" showInputMessage="1" showErrorMessage="1" sqref="C18:I18" xr:uid="{1F18ED40-87B5-4F93-9721-E93FEB1F435B}">
      <formula1>"主たる事務所,従たる事務所"</formula1>
    </dataValidation>
  </dataValidations>
  <pageMargins left="0.9055118110236221" right="0.51181102362204722" top="0.55118110236220474" bottom="0.55118110236220474" header="0.31496062992125984" footer="0.31496062992125984"/>
  <pageSetup paperSize="9" orientation="portrait" blackAndWhite="1" r:id="rId1"/>
  <drawing r:id="rId2"/>
  <legacyDrawing r:id="rId3"/>
  <controls>
    <mc:AlternateContent xmlns:mc="http://schemas.openxmlformats.org/markup-compatibility/2006">
      <mc:Choice Requires="x14">
        <control shapeId="33796" r:id="rId4" name="CheckBox4">
          <controlPr defaultSize="0" autoLine="0" r:id="rId5">
            <anchor moveWithCells="1" sizeWithCells="1">
              <from>
                <xdr:col>20</xdr:col>
                <xdr:colOff>38100</xdr:colOff>
                <xdr:row>0</xdr:row>
                <xdr:rowOff>95250</xdr:rowOff>
              </from>
              <to>
                <xdr:col>24</xdr:col>
                <xdr:colOff>85725</xdr:colOff>
                <xdr:row>0</xdr:row>
                <xdr:rowOff>295275</xdr:rowOff>
              </to>
            </anchor>
          </controlPr>
        </control>
      </mc:Choice>
      <mc:Fallback>
        <control shapeId="33796" r:id="rId4" name="CheckBox4"/>
      </mc:Fallback>
    </mc:AlternateContent>
    <mc:AlternateContent xmlns:mc="http://schemas.openxmlformats.org/markup-compatibility/2006">
      <mc:Choice Requires="x14">
        <control shapeId="33795" r:id="rId6" name="CheckBox3">
          <controlPr defaultSize="0" autoLine="0" r:id="rId7">
            <anchor moveWithCells="1" sizeWithCells="1">
              <from>
                <xdr:col>16</xdr:col>
                <xdr:colOff>57150</xdr:colOff>
                <xdr:row>0</xdr:row>
                <xdr:rowOff>66675</xdr:rowOff>
              </from>
              <to>
                <xdr:col>19</xdr:col>
                <xdr:colOff>142875</xdr:colOff>
                <xdr:row>0</xdr:row>
                <xdr:rowOff>266700</xdr:rowOff>
              </to>
            </anchor>
          </controlPr>
        </control>
      </mc:Choice>
      <mc:Fallback>
        <control shapeId="33795" r:id="rId6" name="CheckBox3"/>
      </mc:Fallback>
    </mc:AlternateContent>
    <mc:AlternateContent xmlns:mc="http://schemas.openxmlformats.org/markup-compatibility/2006">
      <mc:Choice Requires="x14">
        <control shapeId="33794" r:id="rId8" name="CheckBox2">
          <controlPr defaultSize="0" autoLine="0" r:id="rId9">
            <anchor moveWithCells="1" sizeWithCells="1">
              <from>
                <xdr:col>13</xdr:col>
                <xdr:colOff>142875</xdr:colOff>
                <xdr:row>0</xdr:row>
                <xdr:rowOff>76200</xdr:rowOff>
              </from>
              <to>
                <xdr:col>16</xdr:col>
                <xdr:colOff>9525</xdr:colOff>
                <xdr:row>0</xdr:row>
                <xdr:rowOff>276225</xdr:rowOff>
              </to>
            </anchor>
          </controlPr>
        </control>
      </mc:Choice>
      <mc:Fallback>
        <control shapeId="33794" r:id="rId8" name="CheckBox2"/>
      </mc:Fallback>
    </mc:AlternateContent>
    <mc:AlternateContent xmlns:mc="http://schemas.openxmlformats.org/markup-compatibility/2006">
      <mc:Choice Requires="x14">
        <control shapeId="33793" r:id="rId10" name="CheckBox1">
          <controlPr defaultSize="0" autoLine="0" r:id="rId11">
            <anchor moveWithCells="1" sizeWithCells="1">
              <from>
                <xdr:col>10</xdr:col>
                <xdr:colOff>57150</xdr:colOff>
                <xdr:row>0</xdr:row>
                <xdr:rowOff>66675</xdr:rowOff>
              </from>
              <to>
                <xdr:col>12</xdr:col>
                <xdr:colOff>238125</xdr:colOff>
                <xdr:row>0</xdr:row>
                <xdr:rowOff>266700</xdr:rowOff>
              </to>
            </anchor>
          </controlPr>
        </control>
      </mc:Choice>
      <mc:Fallback>
        <control shapeId="33793" r:id="rId10" name="CheckBox1"/>
      </mc:Fallback>
    </mc:AlternateContent>
  </control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96913-ABAC-42EF-ACC9-7BDB6F9C0E4A}">
  <dimension ref="A1:T42"/>
  <sheetViews>
    <sheetView showZeros="0" topLeftCell="A4" zoomScaleNormal="100" workbookViewId="0">
      <selection activeCell="A6" sqref="A6:E6"/>
    </sheetView>
  </sheetViews>
  <sheetFormatPr defaultRowHeight="13.5" x14ac:dyDescent="0.15"/>
  <cols>
    <col min="1" max="2" width="9" style="404"/>
    <col min="3" max="3" width="6.125" style="404" customWidth="1"/>
    <col min="4" max="5" width="4.125" style="404" customWidth="1"/>
    <col min="6" max="16" width="4.25" style="404" customWidth="1"/>
    <col min="17" max="20" width="4.125" style="404" customWidth="1"/>
    <col min="21" max="16384" width="9" style="404"/>
  </cols>
  <sheetData>
    <row r="1" spans="1:20" ht="25.5" customHeight="1" x14ac:dyDescent="0.15">
      <c r="A1" s="451"/>
      <c r="Q1" s="1300" t="s">
        <v>975</v>
      </c>
      <c r="R1" s="1301"/>
      <c r="S1" s="1301"/>
      <c r="T1" s="1353"/>
    </row>
    <row r="2" spans="1:20" ht="24" x14ac:dyDescent="0.15">
      <c r="A2" s="1369" t="s">
        <v>976</v>
      </c>
      <c r="B2" s="1369"/>
      <c r="C2" s="1369"/>
      <c r="D2" s="1369"/>
      <c r="E2" s="1369"/>
      <c r="F2" s="1369"/>
      <c r="G2" s="1369"/>
      <c r="H2" s="1369"/>
      <c r="I2" s="1369"/>
      <c r="J2" s="1369"/>
      <c r="K2" s="1369"/>
      <c r="L2" s="1369"/>
      <c r="M2" s="1369"/>
      <c r="N2" s="1369"/>
      <c r="O2" s="1369"/>
      <c r="P2" s="1369"/>
    </row>
    <row r="3" spans="1:20" ht="24" x14ac:dyDescent="0.15">
      <c r="A3" s="452"/>
      <c r="B3" s="452"/>
      <c r="C3" s="452"/>
      <c r="D3" s="452"/>
      <c r="E3" s="452"/>
      <c r="F3" s="452"/>
      <c r="G3" s="452"/>
      <c r="H3" s="452"/>
      <c r="I3" s="452"/>
      <c r="J3" s="452"/>
      <c r="K3" s="452"/>
      <c r="L3" s="452"/>
      <c r="M3" s="452"/>
      <c r="N3" s="452"/>
      <c r="O3" s="452"/>
      <c r="P3" s="452"/>
    </row>
    <row r="4" spans="1:20" x14ac:dyDescent="0.15">
      <c r="A4" s="453"/>
    </row>
    <row r="5" spans="1:20" x14ac:dyDescent="0.15">
      <c r="A5" s="404" t="s">
        <v>977</v>
      </c>
    </row>
    <row r="6" spans="1:20" ht="14.25" x14ac:dyDescent="0.15">
      <c r="A6" s="1370" t="s">
        <v>1338</v>
      </c>
      <c r="B6" s="1370"/>
      <c r="C6" s="1370"/>
      <c r="D6" s="1370"/>
      <c r="E6" s="1370"/>
    </row>
    <row r="7" spans="1:20" ht="24" x14ac:dyDescent="0.15">
      <c r="A7" s="452"/>
    </row>
    <row r="8" spans="1:20" x14ac:dyDescent="0.15">
      <c r="A8" s="453"/>
    </row>
    <row r="9" spans="1:20" ht="19.5" customHeight="1" x14ac:dyDescent="0.15">
      <c r="A9" s="454" t="s">
        <v>978</v>
      </c>
      <c r="B9" s="454"/>
      <c r="C9" s="454"/>
      <c r="D9" s="454"/>
      <c r="E9" s="454"/>
      <c r="F9" s="454"/>
      <c r="G9" s="454"/>
      <c r="H9" s="454"/>
      <c r="I9" s="454"/>
    </row>
    <row r="10" spans="1:20" ht="19.5" customHeight="1" x14ac:dyDescent="0.15">
      <c r="A10" s="454" t="s">
        <v>979</v>
      </c>
    </row>
    <row r="11" spans="1:20" ht="19.5" customHeight="1" x14ac:dyDescent="0.15">
      <c r="A11" s="454"/>
    </row>
    <row r="12" spans="1:20" ht="14.25" x14ac:dyDescent="0.15">
      <c r="A12" s="1371" t="s">
        <v>980</v>
      </c>
      <c r="B12" s="1371"/>
      <c r="C12" s="1371"/>
      <c r="D12" s="1371"/>
      <c r="E12" s="1371"/>
      <c r="F12" s="1371"/>
      <c r="G12" s="1371"/>
      <c r="H12" s="1371"/>
      <c r="I12" s="1371"/>
      <c r="J12" s="1371"/>
      <c r="K12" s="1371"/>
      <c r="L12" s="1371"/>
      <c r="M12" s="1371"/>
      <c r="N12" s="1371"/>
      <c r="O12" s="1371"/>
    </row>
    <row r="13" spans="1:20" x14ac:dyDescent="0.15">
      <c r="A13" s="453"/>
    </row>
    <row r="14" spans="1:20" ht="20.25" customHeight="1" x14ac:dyDescent="0.15">
      <c r="A14" s="454" t="s">
        <v>981</v>
      </c>
    </row>
    <row r="15" spans="1:20" ht="20.25" customHeight="1" x14ac:dyDescent="0.15">
      <c r="A15" s="454" t="s">
        <v>982</v>
      </c>
    </row>
    <row r="16" spans="1:20" ht="20.25" customHeight="1" x14ac:dyDescent="0.15">
      <c r="A16" s="454" t="s">
        <v>983</v>
      </c>
    </row>
    <row r="17" spans="1:17" ht="20.25" customHeight="1" x14ac:dyDescent="0.15">
      <c r="A17" s="454" t="s">
        <v>984</v>
      </c>
    </row>
    <row r="18" spans="1:17" ht="20.25" customHeight="1" x14ac:dyDescent="0.15">
      <c r="A18" s="454" t="s">
        <v>985</v>
      </c>
    </row>
    <row r="19" spans="1:17" ht="20.25" customHeight="1" x14ac:dyDescent="0.15">
      <c r="A19" s="454" t="s">
        <v>986</v>
      </c>
    </row>
    <row r="20" spans="1:17" ht="20.25" customHeight="1" x14ac:dyDescent="0.15">
      <c r="A20" s="454" t="s">
        <v>987</v>
      </c>
    </row>
    <row r="21" spans="1:17" ht="20.25" customHeight="1" x14ac:dyDescent="0.15">
      <c r="A21" s="454" t="s">
        <v>988</v>
      </c>
    </row>
    <row r="22" spans="1:17" ht="20.25" customHeight="1" x14ac:dyDescent="0.15">
      <c r="A22" s="454" t="s">
        <v>989</v>
      </c>
    </row>
    <row r="23" spans="1:17" ht="18.399999999999999" customHeight="1" x14ac:dyDescent="0.15">
      <c r="A23" s="456"/>
    </row>
    <row r="24" spans="1:17" ht="23.25" customHeight="1" x14ac:dyDescent="0.15">
      <c r="A24" s="1368" t="s">
        <v>990</v>
      </c>
      <c r="B24" s="1368"/>
      <c r="C24" s="1368"/>
      <c r="D24" s="1368"/>
      <c r="E24" s="1368"/>
      <c r="F24" s="1368"/>
      <c r="G24" s="1368"/>
      <c r="H24" s="1368"/>
      <c r="I24" s="1368"/>
      <c r="J24" s="1368"/>
      <c r="K24" s="1368"/>
      <c r="L24" s="1368"/>
      <c r="M24" s="1368"/>
      <c r="N24" s="1368"/>
      <c r="O24" s="1368"/>
      <c r="P24" s="1368"/>
    </row>
    <row r="25" spans="1:17" ht="23.25" customHeight="1" x14ac:dyDescent="0.15">
      <c r="A25" s="1368" t="s">
        <v>991</v>
      </c>
      <c r="B25" s="1368"/>
      <c r="C25" s="1368"/>
      <c r="D25" s="1368"/>
      <c r="E25" s="1368"/>
      <c r="F25" s="1368"/>
      <c r="G25" s="1368"/>
      <c r="H25" s="1368"/>
      <c r="I25" s="1368"/>
      <c r="J25" s="1368"/>
      <c r="K25" s="1368"/>
      <c r="L25" s="1368"/>
      <c r="M25" s="1368"/>
      <c r="N25" s="1368"/>
      <c r="O25" s="1368"/>
      <c r="P25" s="1368"/>
    </row>
    <row r="26" spans="1:17" ht="23.25" customHeight="1" x14ac:dyDescent="0.15">
      <c r="A26" s="1368" t="s">
        <v>992</v>
      </c>
      <c r="B26" s="1368"/>
      <c r="C26" s="1368"/>
      <c r="D26" s="1368"/>
      <c r="E26" s="1368"/>
      <c r="F26" s="1368"/>
      <c r="G26" s="1368"/>
      <c r="H26" s="1368"/>
      <c r="I26" s="1368"/>
      <c r="J26" s="1368"/>
      <c r="K26" s="1368"/>
      <c r="L26" s="1368"/>
      <c r="M26" s="1368"/>
      <c r="N26" s="1368"/>
      <c r="O26" s="1368"/>
      <c r="P26" s="454"/>
    </row>
    <row r="27" spans="1:17" ht="18" customHeight="1" x14ac:dyDescent="0.15">
      <c r="A27" s="457"/>
      <c r="B27" s="457"/>
      <c r="C27" s="457"/>
      <c r="D27" s="457"/>
      <c r="E27" s="457"/>
      <c r="F27" s="457"/>
      <c r="G27" s="457"/>
      <c r="H27" s="457"/>
      <c r="I27" s="457"/>
      <c r="J27" s="457"/>
      <c r="K27" s="457"/>
      <c r="L27" s="457"/>
      <c r="M27" s="457"/>
      <c r="N27" s="457"/>
      <c r="O27" s="457"/>
    </row>
    <row r="28" spans="1:17" ht="18" customHeight="1" x14ac:dyDescent="0.15">
      <c r="A28" s="457"/>
      <c r="B28" s="457"/>
      <c r="C28" s="457"/>
      <c r="D28" s="457"/>
      <c r="E28" s="457"/>
      <c r="F28" s="457"/>
      <c r="G28" s="457"/>
      <c r="H28" s="457"/>
      <c r="I28" s="457"/>
      <c r="J28" s="457"/>
      <c r="K28" s="457"/>
      <c r="L28" s="457"/>
      <c r="M28" s="457"/>
      <c r="N28" s="457"/>
      <c r="O28" s="457"/>
    </row>
    <row r="29" spans="1:17" ht="18" customHeight="1" x14ac:dyDescent="0.15">
      <c r="A29" s="457"/>
      <c r="B29" s="457"/>
      <c r="C29" s="457"/>
      <c r="D29" s="457"/>
      <c r="E29" s="457"/>
      <c r="F29" s="457"/>
      <c r="G29" s="457"/>
      <c r="H29" s="457"/>
      <c r="I29" s="457"/>
      <c r="J29" s="457"/>
      <c r="K29" s="457"/>
      <c r="L29" s="457"/>
      <c r="M29" s="457"/>
      <c r="N29" s="457"/>
      <c r="O29" s="457"/>
    </row>
    <row r="30" spans="1:17" ht="14.25" x14ac:dyDescent="0.15">
      <c r="C30" s="454"/>
      <c r="D30" s="454"/>
      <c r="E30" s="454"/>
      <c r="F30" s="454"/>
      <c r="G30" s="1371" t="s">
        <v>902</v>
      </c>
      <c r="H30" s="1371"/>
      <c r="I30" s="458" t="str">
        <f>'業入会 '!T2</f>
        <v/>
      </c>
      <c r="J30" s="455" t="s">
        <v>903</v>
      </c>
      <c r="K30" s="458" t="str">
        <f>'業入会 '!V2</f>
        <v/>
      </c>
      <c r="L30" s="455" t="s">
        <v>904</v>
      </c>
      <c r="M30" s="458" t="str">
        <f>'業入会 '!X2</f>
        <v/>
      </c>
      <c r="N30" s="409" t="s">
        <v>905</v>
      </c>
      <c r="Q30" s="459" t="s">
        <v>993</v>
      </c>
    </row>
    <row r="31" spans="1:17" ht="21.75" customHeight="1" x14ac:dyDescent="0.15">
      <c r="A31" s="456"/>
      <c r="C31" s="454"/>
      <c r="D31" s="454"/>
      <c r="E31" s="454"/>
      <c r="F31" s="454"/>
      <c r="G31" s="454"/>
      <c r="H31" s="454"/>
      <c r="I31" s="454"/>
      <c r="J31" s="454"/>
      <c r="K31" s="454"/>
      <c r="L31" s="454"/>
      <c r="M31" s="454"/>
    </row>
    <row r="32" spans="1:17" ht="24" customHeight="1" x14ac:dyDescent="0.15">
      <c r="C32" s="1372" t="s">
        <v>994</v>
      </c>
      <c r="D32" s="1372"/>
      <c r="E32" s="1372"/>
      <c r="F32" s="1372"/>
      <c r="G32" s="1371" t="s">
        <v>930</v>
      </c>
      <c r="H32" s="1371"/>
      <c r="I32" s="1371"/>
      <c r="J32" s="460" t="s">
        <v>931</v>
      </c>
      <c r="K32" s="455"/>
      <c r="L32" s="454" t="s">
        <v>995</v>
      </c>
      <c r="M32" s="454"/>
      <c r="O32" s="404" t="s">
        <v>934</v>
      </c>
    </row>
    <row r="33" spans="1:15" ht="17.649999999999999" customHeight="1" x14ac:dyDescent="0.15">
      <c r="C33" s="1368" t="s">
        <v>996</v>
      </c>
      <c r="D33" s="1368"/>
      <c r="E33" s="1368"/>
      <c r="F33" s="1368"/>
      <c r="G33" s="1373">
        <f>'業入会 '!C11</f>
        <v>0</v>
      </c>
      <c r="H33" s="1373"/>
      <c r="I33" s="1373"/>
      <c r="J33" s="1373"/>
      <c r="K33" s="1373"/>
      <c r="L33" s="1373"/>
      <c r="M33" s="1373"/>
      <c r="N33" s="1373"/>
    </row>
    <row r="34" spans="1:15" ht="13.5" customHeight="1" x14ac:dyDescent="0.15">
      <c r="A34" s="461"/>
      <c r="C34" s="1368"/>
      <c r="D34" s="1368"/>
      <c r="E34" s="1368"/>
      <c r="F34" s="1368"/>
      <c r="G34" s="1373"/>
      <c r="H34" s="1373"/>
      <c r="I34" s="1373"/>
      <c r="J34" s="1373"/>
      <c r="K34" s="1373"/>
      <c r="L34" s="1373"/>
      <c r="M34" s="1373"/>
      <c r="N34" s="1373"/>
    </row>
    <row r="35" spans="1:15" ht="17.649999999999999" customHeight="1" x14ac:dyDescent="0.15">
      <c r="C35" s="1368" t="s">
        <v>997</v>
      </c>
      <c r="D35" s="1368"/>
      <c r="E35" s="1368"/>
      <c r="F35" s="1368"/>
      <c r="G35" s="1373" t="str">
        <f>'業入会 '!C8</f>
        <v/>
      </c>
      <c r="H35" s="1373"/>
      <c r="I35" s="1373"/>
      <c r="J35" s="1373"/>
      <c r="K35" s="1373"/>
      <c r="L35" s="1373"/>
      <c r="M35" s="1373"/>
      <c r="N35" s="1373"/>
    </row>
    <row r="36" spans="1:15" ht="13.5" customHeight="1" x14ac:dyDescent="0.15">
      <c r="A36" s="461"/>
      <c r="C36" s="1368"/>
      <c r="D36" s="1368"/>
      <c r="E36" s="1368"/>
      <c r="F36" s="1368"/>
      <c r="G36" s="1373"/>
      <c r="H36" s="1373"/>
      <c r="I36" s="1373"/>
      <c r="J36" s="1373"/>
      <c r="K36" s="1373"/>
      <c r="L36" s="1373"/>
      <c r="M36" s="1373"/>
      <c r="N36" s="1373"/>
    </row>
    <row r="37" spans="1:15" ht="22.5" customHeight="1" x14ac:dyDescent="0.15">
      <c r="C37" s="1368" t="s">
        <v>998</v>
      </c>
      <c r="D37" s="1368"/>
      <c r="E37" s="1368"/>
      <c r="F37" s="1368"/>
      <c r="G37" s="1373">
        <f>'業入会 '!C13</f>
        <v>0</v>
      </c>
      <c r="H37" s="1373"/>
      <c r="I37" s="1373"/>
      <c r="J37" s="1373"/>
      <c r="K37" s="1373"/>
      <c r="L37" s="1373"/>
      <c r="M37" s="1373"/>
      <c r="N37" s="1373"/>
      <c r="O37" s="455" t="s">
        <v>999</v>
      </c>
    </row>
    <row r="38" spans="1:15" ht="22.5" customHeight="1" x14ac:dyDescent="0.15">
      <c r="A38" s="453"/>
      <c r="C38" s="1368" t="s">
        <v>1000</v>
      </c>
      <c r="D38" s="1368"/>
      <c r="E38" s="1368"/>
      <c r="F38" s="1368"/>
      <c r="G38" s="1373">
        <f>'業入会 '!E26</f>
        <v>0</v>
      </c>
      <c r="H38" s="1373"/>
      <c r="I38" s="1373"/>
      <c r="J38" s="1373"/>
      <c r="K38" s="1373"/>
      <c r="L38" s="1373"/>
      <c r="M38" s="1373"/>
      <c r="N38" s="1373"/>
      <c r="O38" s="455" t="s">
        <v>999</v>
      </c>
    </row>
    <row r="39" spans="1:15" ht="24.75" customHeight="1" x14ac:dyDescent="0.15">
      <c r="D39" s="1374" t="s">
        <v>1001</v>
      </c>
      <c r="E39" s="1374"/>
    </row>
    <row r="40" spans="1:15" x14ac:dyDescent="0.15">
      <c r="A40" s="462" t="s">
        <v>1002</v>
      </c>
      <c r="B40" s="462"/>
      <c r="C40" s="462"/>
      <c r="D40" s="462"/>
      <c r="E40" s="462"/>
      <c r="F40" s="462"/>
      <c r="G40" s="462"/>
      <c r="H40" s="462"/>
      <c r="I40" s="462"/>
    </row>
    <row r="41" spans="1:15" x14ac:dyDescent="0.15">
      <c r="A41" s="462"/>
      <c r="B41" s="462"/>
      <c r="C41" s="462"/>
      <c r="D41" s="462"/>
      <c r="E41" s="462"/>
      <c r="F41" s="462"/>
      <c r="G41" s="462"/>
      <c r="H41" s="462"/>
      <c r="I41" s="462"/>
    </row>
    <row r="42" spans="1:15" x14ac:dyDescent="0.15">
      <c r="O42" s="450" t="s">
        <v>1003</v>
      </c>
    </row>
  </sheetData>
  <mergeCells count="19">
    <mergeCell ref="D39:E39"/>
    <mergeCell ref="C35:F36"/>
    <mergeCell ref="G35:N36"/>
    <mergeCell ref="C37:F37"/>
    <mergeCell ref="G37:N37"/>
    <mergeCell ref="C38:F38"/>
    <mergeCell ref="G38:N38"/>
    <mergeCell ref="A26:O26"/>
    <mergeCell ref="G30:H30"/>
    <mergeCell ref="C32:F32"/>
    <mergeCell ref="G32:I32"/>
    <mergeCell ref="C33:F34"/>
    <mergeCell ref="G33:N34"/>
    <mergeCell ref="A25:P25"/>
    <mergeCell ref="Q1:T1"/>
    <mergeCell ref="A2:P2"/>
    <mergeCell ref="A6:E6"/>
    <mergeCell ref="A12:O12"/>
    <mergeCell ref="A24:P24"/>
  </mergeCells>
  <phoneticPr fontId="4"/>
  <dataValidations count="1">
    <dataValidation type="list" allowBlank="1" showInputMessage="1" showErrorMessage="1" sqref="G32:I32" xr:uid="{F60010F3-0F9B-4488-8586-00EC4937D1A9}">
      <formula1>"三重県知事,国土交通大臣"</formula1>
    </dataValidation>
  </dataValidations>
  <pageMargins left="0.98425196850393704" right="0.70866141732283472" top="0.74803149606299213" bottom="0.74803149606299213" header="0.31496062992125984" footer="0.31496062992125984"/>
  <pageSetup paperSize="9" orientation="portrait" blackAndWhite="1"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F79DA-BCF4-4E37-8725-81B9FA62F52E}">
  <dimension ref="A1:Q48"/>
  <sheetViews>
    <sheetView showZeros="0" zoomScaleNormal="100" workbookViewId="0">
      <selection activeCell="B3" sqref="B3:D4"/>
    </sheetView>
  </sheetViews>
  <sheetFormatPr defaultRowHeight="13.5" x14ac:dyDescent="0.15"/>
  <cols>
    <col min="1" max="2" width="9" style="404"/>
    <col min="3" max="15" width="4.375" style="404" customWidth="1"/>
    <col min="16" max="16" width="6.125" style="404" customWidth="1"/>
    <col min="17" max="16384" width="9" style="404"/>
  </cols>
  <sheetData>
    <row r="1" spans="1:17" x14ac:dyDescent="0.15">
      <c r="A1" s="404" t="s">
        <v>906</v>
      </c>
      <c r="Q1" s="409"/>
    </row>
    <row r="2" spans="1:17" x14ac:dyDescent="0.15">
      <c r="A2" s="404" t="s">
        <v>1004</v>
      </c>
    </row>
    <row r="3" spans="1:17" ht="14.85" customHeight="1" x14ac:dyDescent="0.15">
      <c r="A3" s="404" t="s">
        <v>1005</v>
      </c>
      <c r="B3" s="1370" t="s">
        <v>1339</v>
      </c>
      <c r="C3" s="1370"/>
      <c r="D3" s="1370"/>
    </row>
    <row r="4" spans="1:17" ht="14.85" customHeight="1" x14ac:dyDescent="0.15">
      <c r="A4" s="404" t="s">
        <v>1006</v>
      </c>
      <c r="B4" s="1370"/>
      <c r="C4" s="1370"/>
      <c r="D4" s="1370"/>
    </row>
    <row r="5" spans="1:17" ht="27.75" customHeight="1" x14ac:dyDescent="0.15"/>
    <row r="6" spans="1:17" ht="18.75" x14ac:dyDescent="0.15">
      <c r="A6" s="1377" t="s">
        <v>1007</v>
      </c>
      <c r="B6" s="1377"/>
      <c r="C6" s="1377"/>
      <c r="D6" s="1377"/>
      <c r="E6" s="1377"/>
      <c r="F6" s="1377"/>
      <c r="G6" s="1377"/>
      <c r="H6" s="1377"/>
      <c r="I6" s="1377"/>
      <c r="J6" s="1377"/>
      <c r="K6" s="1377"/>
      <c r="L6" s="1377"/>
      <c r="M6" s="1377"/>
      <c r="N6" s="1377"/>
      <c r="O6" s="1377"/>
      <c r="P6" s="1377"/>
    </row>
    <row r="7" spans="1:17" ht="16.350000000000001" customHeight="1" x14ac:dyDescent="0.15">
      <c r="A7" s="463"/>
      <c r="B7" s="463"/>
      <c r="C7" s="463"/>
      <c r="D7" s="463"/>
      <c r="E7" s="463"/>
      <c r="F7" s="463"/>
      <c r="G7" s="463"/>
      <c r="H7" s="463"/>
      <c r="I7" s="463"/>
      <c r="J7" s="463"/>
      <c r="K7" s="463"/>
      <c r="L7" s="463"/>
      <c r="M7" s="463"/>
      <c r="N7" s="463"/>
      <c r="O7" s="463"/>
      <c r="P7" s="463"/>
    </row>
    <row r="8" spans="1:17" x14ac:dyDescent="0.15">
      <c r="I8" s="1260" t="s">
        <v>902</v>
      </c>
      <c r="J8" s="1260"/>
      <c r="K8" s="410" t="str">
        <f>'業入会 '!T2</f>
        <v/>
      </c>
      <c r="L8" s="404" t="s">
        <v>903</v>
      </c>
      <c r="M8" s="410" t="str">
        <f>'業入会 '!V2</f>
        <v/>
      </c>
      <c r="N8" s="404" t="s">
        <v>904</v>
      </c>
      <c r="O8" s="410" t="str">
        <f>'業入会 '!X2</f>
        <v/>
      </c>
      <c r="P8" s="404" t="s">
        <v>905</v>
      </c>
    </row>
    <row r="9" spans="1:17" ht="40.5" customHeight="1" x14ac:dyDescent="0.15"/>
    <row r="11" spans="1:17" ht="23.25" customHeight="1" x14ac:dyDescent="0.15">
      <c r="A11" s="464" t="s">
        <v>1008</v>
      </c>
      <c r="B11" s="413"/>
      <c r="C11" s="413"/>
      <c r="D11" s="413"/>
      <c r="E11" s="413"/>
      <c r="F11" s="413"/>
      <c r="G11" s="413"/>
      <c r="H11" s="413"/>
      <c r="I11" s="413"/>
      <c r="J11" s="413"/>
      <c r="K11" s="413"/>
      <c r="L11" s="413"/>
      <c r="M11" s="413"/>
      <c r="N11" s="413"/>
      <c r="O11" s="413"/>
      <c r="P11" s="465"/>
    </row>
    <row r="12" spans="1:17" x14ac:dyDescent="0.15">
      <c r="A12" s="422" t="s">
        <v>1009</v>
      </c>
      <c r="P12" s="446"/>
    </row>
    <row r="13" spans="1:17" x14ac:dyDescent="0.15">
      <c r="A13" s="422" t="s">
        <v>1010</v>
      </c>
      <c r="P13" s="446"/>
    </row>
    <row r="14" spans="1:17" x14ac:dyDescent="0.15">
      <c r="A14" s="447"/>
      <c r="B14" s="448"/>
      <c r="C14" s="448"/>
      <c r="D14" s="448"/>
      <c r="E14" s="448"/>
      <c r="F14" s="448"/>
      <c r="G14" s="448"/>
      <c r="H14" s="448"/>
      <c r="I14" s="448"/>
      <c r="J14" s="448"/>
      <c r="K14" s="448"/>
      <c r="L14" s="448"/>
      <c r="M14" s="448"/>
      <c r="N14" s="448"/>
      <c r="O14" s="448"/>
      <c r="P14" s="449"/>
    </row>
    <row r="15" spans="1:17" x14ac:dyDescent="0.15">
      <c r="A15" s="464"/>
      <c r="B15" s="413"/>
      <c r="C15" s="413"/>
      <c r="D15" s="413"/>
      <c r="E15" s="413"/>
      <c r="F15" s="413"/>
      <c r="G15" s="413"/>
      <c r="H15" s="413"/>
      <c r="I15" s="413"/>
      <c r="J15" s="413"/>
      <c r="K15" s="413"/>
      <c r="L15" s="413"/>
      <c r="M15" s="413"/>
      <c r="N15" s="413"/>
      <c r="O15" s="413"/>
      <c r="P15" s="465"/>
    </row>
    <row r="16" spans="1:17" x14ac:dyDescent="0.15">
      <c r="A16" s="422" t="s">
        <v>1011</v>
      </c>
      <c r="P16" s="446"/>
    </row>
    <row r="17" spans="1:16" x14ac:dyDescent="0.15">
      <c r="A17" s="422"/>
      <c r="P17" s="446"/>
    </row>
    <row r="18" spans="1:16" x14ac:dyDescent="0.15">
      <c r="A18" s="422" t="s">
        <v>1012</v>
      </c>
      <c r="P18" s="446"/>
    </row>
    <row r="19" spans="1:16" x14ac:dyDescent="0.15">
      <c r="A19" s="422" t="s">
        <v>1013</v>
      </c>
      <c r="P19" s="446"/>
    </row>
    <row r="20" spans="1:16" x14ac:dyDescent="0.15">
      <c r="A20" s="422" t="s">
        <v>1014</v>
      </c>
      <c r="P20" s="446"/>
    </row>
    <row r="21" spans="1:16" x14ac:dyDescent="0.15">
      <c r="A21" s="422" t="s">
        <v>1015</v>
      </c>
      <c r="P21" s="446"/>
    </row>
    <row r="22" spans="1:16" x14ac:dyDescent="0.15">
      <c r="A22" s="422" t="s">
        <v>1016</v>
      </c>
      <c r="P22" s="446"/>
    </row>
    <row r="23" spans="1:16" x14ac:dyDescent="0.15">
      <c r="A23" s="422" t="s">
        <v>1017</v>
      </c>
      <c r="P23" s="446"/>
    </row>
    <row r="24" spans="1:16" x14ac:dyDescent="0.15">
      <c r="A24" s="447"/>
      <c r="B24" s="448"/>
      <c r="C24" s="448"/>
      <c r="D24" s="448"/>
      <c r="E24" s="448"/>
      <c r="F24" s="448"/>
      <c r="G24" s="448"/>
      <c r="H24" s="448"/>
      <c r="I24" s="448"/>
      <c r="J24" s="448"/>
      <c r="K24" s="448"/>
      <c r="L24" s="448"/>
      <c r="M24" s="448"/>
      <c r="N24" s="448"/>
      <c r="O24" s="448"/>
      <c r="P24" s="449"/>
    </row>
    <row r="29" spans="1:16" ht="21" customHeight="1" x14ac:dyDescent="0.15">
      <c r="C29" s="1370" t="s">
        <v>994</v>
      </c>
      <c r="D29" s="1370"/>
      <c r="E29" s="1370"/>
      <c r="F29" s="1370"/>
      <c r="G29" s="1374" t="s">
        <v>930</v>
      </c>
      <c r="H29" s="1374"/>
      <c r="I29" s="1374"/>
      <c r="J29" s="466" t="s">
        <v>931</v>
      </c>
      <c r="K29" s="409"/>
      <c r="L29" s="404" t="s">
        <v>932</v>
      </c>
      <c r="M29" s="404" t="s">
        <v>933</v>
      </c>
      <c r="P29" s="404" t="s">
        <v>934</v>
      </c>
    </row>
    <row r="30" spans="1:16" ht="17.649999999999999" customHeight="1" x14ac:dyDescent="0.15">
      <c r="C30" s="1375" t="s">
        <v>1018</v>
      </c>
      <c r="D30" s="1375"/>
      <c r="E30" s="1375"/>
      <c r="F30" s="1375"/>
      <c r="G30" s="1376">
        <f>'業入会 '!C11</f>
        <v>0</v>
      </c>
      <c r="H30" s="1376"/>
      <c r="I30" s="1376"/>
      <c r="J30" s="1376"/>
      <c r="K30" s="1376"/>
      <c r="L30" s="1376"/>
      <c r="M30" s="1376"/>
      <c r="N30" s="1376"/>
      <c r="O30" s="1376"/>
      <c r="P30" s="1376"/>
    </row>
    <row r="31" spans="1:16" x14ac:dyDescent="0.15">
      <c r="A31" s="461"/>
      <c r="C31" s="1375"/>
      <c r="D31" s="1375"/>
      <c r="E31" s="1375"/>
      <c r="F31" s="1375"/>
      <c r="G31" s="1376"/>
      <c r="H31" s="1376"/>
      <c r="I31" s="1376"/>
      <c r="J31" s="1376"/>
      <c r="K31" s="1376"/>
      <c r="L31" s="1376"/>
      <c r="M31" s="1376"/>
      <c r="N31" s="1376"/>
      <c r="O31" s="1376"/>
      <c r="P31" s="1376"/>
    </row>
    <row r="32" spans="1:16" ht="17.649999999999999" customHeight="1" x14ac:dyDescent="0.15">
      <c r="C32" s="1375" t="s">
        <v>1019</v>
      </c>
      <c r="D32" s="1375"/>
      <c r="E32" s="1375"/>
      <c r="F32" s="1375"/>
      <c r="G32" s="1376" t="str">
        <f>'業入会 '!C8</f>
        <v/>
      </c>
      <c r="H32" s="1376"/>
      <c r="I32" s="1376"/>
      <c r="J32" s="1376"/>
      <c r="K32" s="1376"/>
      <c r="L32" s="1376"/>
      <c r="M32" s="1376"/>
      <c r="N32" s="1376"/>
      <c r="O32" s="1376"/>
      <c r="P32" s="1376"/>
    </row>
    <row r="33" spans="1:16" x14ac:dyDescent="0.15">
      <c r="A33" s="461"/>
      <c r="C33" s="1375"/>
      <c r="D33" s="1375"/>
      <c r="E33" s="1375"/>
      <c r="F33" s="1375"/>
      <c r="G33" s="1376"/>
      <c r="H33" s="1376"/>
      <c r="I33" s="1376"/>
      <c r="J33" s="1376"/>
      <c r="K33" s="1376"/>
      <c r="L33" s="1376"/>
      <c r="M33" s="1376"/>
      <c r="N33" s="1376"/>
      <c r="O33" s="1376"/>
      <c r="P33" s="1376"/>
    </row>
    <row r="34" spans="1:16" ht="26.25" customHeight="1" x14ac:dyDescent="0.15">
      <c r="C34" s="1375" t="s">
        <v>998</v>
      </c>
      <c r="D34" s="1375"/>
      <c r="E34" s="1375"/>
      <c r="F34" s="1375"/>
      <c r="G34" s="1378">
        <f>'業入会 '!C13</f>
        <v>0</v>
      </c>
      <c r="H34" s="1378"/>
      <c r="I34" s="1378"/>
      <c r="J34" s="1378"/>
      <c r="K34" s="1378"/>
      <c r="L34" s="1378"/>
      <c r="M34" s="1378"/>
      <c r="N34" s="1378"/>
      <c r="O34" s="1378"/>
      <c r="P34" s="1378"/>
    </row>
    <row r="35" spans="1:16" ht="26.25" customHeight="1" x14ac:dyDescent="0.15">
      <c r="A35" s="453"/>
      <c r="C35" s="1375" t="s">
        <v>1000</v>
      </c>
      <c r="D35" s="1375"/>
      <c r="E35" s="1375"/>
      <c r="F35" s="1375"/>
      <c r="G35" s="1378">
        <f>'業入会 '!E26</f>
        <v>0</v>
      </c>
      <c r="H35" s="1378"/>
      <c r="I35" s="1378"/>
      <c r="J35" s="1378"/>
      <c r="K35" s="1378"/>
      <c r="L35" s="1378"/>
      <c r="M35" s="1378"/>
      <c r="N35" s="1378"/>
      <c r="O35" s="1378"/>
      <c r="P35" s="1378"/>
    </row>
    <row r="36" spans="1:16" ht="22.5" customHeight="1" x14ac:dyDescent="0.15">
      <c r="A36" s="453"/>
      <c r="C36" s="467"/>
      <c r="D36" s="467"/>
      <c r="E36" s="467"/>
      <c r="F36" s="468"/>
      <c r="G36" s="468"/>
      <c r="H36" s="468"/>
      <c r="I36" s="468"/>
      <c r="J36" s="468"/>
      <c r="K36" s="468"/>
      <c r="L36" s="468"/>
      <c r="M36" s="468"/>
      <c r="N36" s="468"/>
    </row>
    <row r="37" spans="1:16" x14ac:dyDescent="0.15">
      <c r="F37" s="459"/>
      <c r="G37" s="459"/>
      <c r="H37" s="459"/>
      <c r="I37" s="459"/>
      <c r="J37" s="459"/>
      <c r="K37" s="459"/>
      <c r="L37" s="459"/>
      <c r="M37" s="459"/>
      <c r="N37" s="459"/>
    </row>
    <row r="42" spans="1:16" x14ac:dyDescent="0.15">
      <c r="A42" s="404" t="s">
        <v>1020</v>
      </c>
    </row>
    <row r="43" spans="1:16" x14ac:dyDescent="0.15">
      <c r="A43" s="464" t="s">
        <v>1021</v>
      </c>
      <c r="B43" s="465"/>
      <c r="C43" s="464" t="s">
        <v>970</v>
      </c>
      <c r="D43" s="413"/>
      <c r="E43" s="413"/>
      <c r="F43" s="413"/>
      <c r="G43" s="465"/>
      <c r="H43" s="464" t="s">
        <v>971</v>
      </c>
      <c r="I43" s="413"/>
      <c r="J43" s="413"/>
      <c r="K43" s="413"/>
      <c r="L43" s="413"/>
      <c r="M43" s="413"/>
      <c r="N43" s="413"/>
      <c r="O43" s="413"/>
      <c r="P43" s="465"/>
    </row>
    <row r="44" spans="1:16" x14ac:dyDescent="0.15">
      <c r="A44" s="422"/>
      <c r="B44" s="446"/>
      <c r="C44" s="422"/>
      <c r="G44" s="446"/>
      <c r="H44" s="422"/>
      <c r="P44" s="446" t="s">
        <v>999</v>
      </c>
    </row>
    <row r="45" spans="1:16" x14ac:dyDescent="0.15">
      <c r="A45" s="447"/>
      <c r="B45" s="449"/>
      <c r="C45" s="447"/>
      <c r="D45" s="448"/>
      <c r="E45" s="448"/>
      <c r="F45" s="448"/>
      <c r="G45" s="449"/>
      <c r="H45" s="447"/>
      <c r="I45" s="448"/>
      <c r="J45" s="448"/>
      <c r="K45" s="448"/>
      <c r="L45" s="448"/>
      <c r="M45" s="448"/>
      <c r="N45" s="448"/>
      <c r="O45" s="448"/>
      <c r="P45" s="449"/>
    </row>
    <row r="46" spans="1:16" x14ac:dyDescent="0.15">
      <c r="A46" s="462" t="s">
        <v>1002</v>
      </c>
    </row>
    <row r="47" spans="1:16" x14ac:dyDescent="0.15">
      <c r="A47" s="462"/>
    </row>
    <row r="48" spans="1:16" x14ac:dyDescent="0.15">
      <c r="O48" s="469" t="s">
        <v>1022</v>
      </c>
    </row>
  </sheetData>
  <mergeCells count="13">
    <mergeCell ref="C32:F33"/>
    <mergeCell ref="G32:P33"/>
    <mergeCell ref="C34:F34"/>
    <mergeCell ref="G34:P34"/>
    <mergeCell ref="C35:F35"/>
    <mergeCell ref="G35:P35"/>
    <mergeCell ref="C30:F31"/>
    <mergeCell ref="G30:P31"/>
    <mergeCell ref="B3:D4"/>
    <mergeCell ref="A6:P6"/>
    <mergeCell ref="I8:J8"/>
    <mergeCell ref="C29:F29"/>
    <mergeCell ref="G29:I29"/>
  </mergeCells>
  <phoneticPr fontId="4"/>
  <dataValidations count="1">
    <dataValidation type="list" allowBlank="1" showInputMessage="1" showErrorMessage="1" sqref="G29:I29" xr:uid="{7304441C-3626-488E-B9E9-C80BD3130D9B}">
      <formula1>"三重県知事,国土交通大臣"</formula1>
    </dataValidation>
  </dataValidations>
  <pageMargins left="0.9055118110236221" right="0.70866141732283472" top="0.74803149606299213" bottom="0.74803149606299213" header="0.31496062992125984" footer="0.31496062992125984"/>
  <pageSetup paperSize="9" orientation="portrait" blackAndWhite="1"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27D26-BEDB-45A7-908F-B1DD42D8710A}">
  <dimension ref="D1:AT111"/>
  <sheetViews>
    <sheetView showZeros="0" topLeftCell="B1" zoomScaleNormal="100" workbookViewId="0">
      <selection activeCell="S21" sqref="S21"/>
    </sheetView>
  </sheetViews>
  <sheetFormatPr defaultColWidth="8.5" defaultRowHeight="13.5" x14ac:dyDescent="0.15"/>
  <cols>
    <col min="1" max="1" width="1.5" style="459" customWidth="1"/>
    <col min="2" max="3" width="2" style="459" customWidth="1"/>
    <col min="4" max="43" width="2.5" style="459" customWidth="1"/>
    <col min="44" max="44" width="1.5" style="459" customWidth="1"/>
    <col min="45" max="16384" width="8.5" style="459"/>
  </cols>
  <sheetData>
    <row r="1" spans="4:46" ht="20.100000000000001" customHeight="1" x14ac:dyDescent="0.15">
      <c r="D1" s="1382"/>
      <c r="E1" s="1382"/>
      <c r="F1" s="1382"/>
      <c r="G1" s="1382"/>
      <c r="H1" s="1382"/>
      <c r="I1" s="1382"/>
      <c r="J1" s="1382"/>
      <c r="K1" s="1382"/>
      <c r="AL1" s="1382"/>
      <c r="AM1" s="1382"/>
      <c r="AN1" s="1382"/>
      <c r="AO1" s="1382"/>
      <c r="AP1" s="1382"/>
      <c r="AQ1" s="1382"/>
      <c r="AS1" s="1383" t="s">
        <v>1023</v>
      </c>
      <c r="AT1" s="1384"/>
    </row>
    <row r="2" spans="4:46" ht="15.95" customHeight="1" x14ac:dyDescent="0.15">
      <c r="AK2" s="470"/>
      <c r="AL2" s="470"/>
      <c r="AM2" s="470"/>
      <c r="AN2" s="470"/>
      <c r="AO2" s="470"/>
      <c r="AP2" s="470"/>
      <c r="AQ2" s="470"/>
      <c r="AS2" s="459" t="s">
        <v>1024</v>
      </c>
    </row>
    <row r="3" spans="4:46" ht="32.1" customHeight="1" x14ac:dyDescent="0.15">
      <c r="D3" s="1385" t="s">
        <v>1025</v>
      </c>
      <c r="E3" s="1385"/>
      <c r="F3" s="1385"/>
      <c r="G3" s="1385"/>
      <c r="H3" s="1385"/>
      <c r="I3" s="1385"/>
      <c r="J3" s="1385"/>
      <c r="K3" s="1385"/>
      <c r="L3" s="1385"/>
      <c r="M3" s="1385"/>
      <c r="N3" s="1385"/>
      <c r="O3" s="1385"/>
      <c r="P3" s="1385"/>
      <c r="Q3" s="1385"/>
      <c r="R3" s="1385"/>
      <c r="S3" s="1385"/>
      <c r="T3" s="1385"/>
      <c r="U3" s="1385"/>
      <c r="V3" s="1385"/>
      <c r="W3" s="1385"/>
      <c r="X3" s="1385"/>
      <c r="Y3" s="1385"/>
      <c r="Z3" s="1385"/>
      <c r="AA3" s="1385"/>
      <c r="AB3" s="1385"/>
      <c r="AC3" s="1385"/>
      <c r="AD3" s="1385"/>
      <c r="AE3" s="1385"/>
      <c r="AF3" s="1385"/>
      <c r="AG3" s="1385"/>
      <c r="AH3" s="1385"/>
      <c r="AI3" s="1385"/>
      <c r="AJ3" s="1385"/>
      <c r="AK3" s="1385"/>
      <c r="AL3" s="1385"/>
      <c r="AM3" s="1385"/>
      <c r="AN3" s="1385"/>
      <c r="AO3" s="1385"/>
      <c r="AP3" s="1385"/>
      <c r="AQ3" s="1385"/>
    </row>
    <row r="4" spans="4:46" ht="15.95" customHeight="1" x14ac:dyDescent="0.15">
      <c r="U4" s="470"/>
      <c r="V4" s="470"/>
      <c r="W4" s="470"/>
      <c r="X4" s="470"/>
      <c r="Y4" s="470"/>
      <c r="Z4" s="470"/>
      <c r="AA4" s="470"/>
      <c r="AB4" s="470"/>
      <c r="AC4" s="470"/>
      <c r="AD4" s="470"/>
      <c r="AF4" s="472"/>
      <c r="AG4" s="472"/>
      <c r="AH4" s="472"/>
      <c r="AI4" s="472"/>
      <c r="AJ4" s="472"/>
      <c r="AK4" s="472"/>
      <c r="AL4" s="472"/>
      <c r="AM4" s="472"/>
      <c r="AN4" s="472"/>
      <c r="AO4" s="472"/>
      <c r="AP4" s="472"/>
    </row>
    <row r="5" spans="4:46" ht="15.95" customHeight="1" x14ac:dyDescent="0.15">
      <c r="D5" s="1386" t="s">
        <v>1026</v>
      </c>
      <c r="E5" s="1386"/>
      <c r="F5" s="1386"/>
      <c r="G5" s="1386"/>
      <c r="H5" s="1386"/>
      <c r="I5" s="1386"/>
      <c r="J5" s="1386"/>
      <c r="K5" s="1386"/>
      <c r="L5" s="1386"/>
      <c r="M5" s="1386"/>
      <c r="N5" s="1386"/>
      <c r="O5" s="1386"/>
      <c r="P5" s="1386"/>
      <c r="Q5" s="1386"/>
      <c r="R5" s="1386"/>
      <c r="S5" s="1386"/>
      <c r="T5" s="1386"/>
      <c r="U5" s="1386"/>
      <c r="V5" s="1386"/>
    </row>
    <row r="6" spans="4:46" ht="15.95" customHeight="1" x14ac:dyDescent="0.15">
      <c r="AH6" s="1379" t="s">
        <v>1027</v>
      </c>
      <c r="AI6" s="1380"/>
      <c r="AJ6" s="1380"/>
      <c r="AK6" s="1380"/>
      <c r="AL6" s="1380"/>
      <c r="AM6" s="1380"/>
      <c r="AN6" s="1380"/>
      <c r="AO6" s="1380"/>
      <c r="AP6" s="1380"/>
      <c r="AQ6" s="1381"/>
    </row>
    <row r="7" spans="4:46" ht="3.95" customHeight="1" thickBot="1" x14ac:dyDescent="0.2"/>
    <row r="8" spans="4:46" ht="15.95" customHeight="1" x14ac:dyDescent="0.15">
      <c r="D8" s="459" t="s">
        <v>1028</v>
      </c>
      <c r="AD8" s="1399" t="s">
        <v>1029</v>
      </c>
      <c r="AE8" s="1400"/>
      <c r="AF8" s="1400"/>
      <c r="AG8" s="1401"/>
      <c r="AH8" s="1405"/>
      <c r="AI8" s="1400"/>
      <c r="AJ8" s="1400"/>
      <c r="AK8" s="1400"/>
      <c r="AL8" s="1400"/>
      <c r="AM8" s="1400"/>
      <c r="AN8" s="1400"/>
      <c r="AO8" s="1400"/>
      <c r="AP8" s="1400"/>
      <c r="AQ8" s="1406"/>
    </row>
    <row r="9" spans="4:46" ht="15.95" customHeight="1" thickBot="1" x14ac:dyDescent="0.2">
      <c r="D9" s="459" t="s">
        <v>1030</v>
      </c>
      <c r="AD9" s="1402"/>
      <c r="AE9" s="1403"/>
      <c r="AF9" s="1403"/>
      <c r="AG9" s="1404"/>
      <c r="AH9" s="1407"/>
      <c r="AI9" s="1403"/>
      <c r="AJ9" s="1403"/>
      <c r="AK9" s="1403"/>
      <c r="AL9" s="1403"/>
      <c r="AM9" s="1403"/>
      <c r="AN9" s="1403"/>
      <c r="AO9" s="1403"/>
      <c r="AP9" s="1403"/>
      <c r="AQ9" s="1408"/>
    </row>
    <row r="11" spans="4:46" ht="15.95" customHeight="1" thickBot="1" x14ac:dyDescent="0.2">
      <c r="D11" s="459" t="s">
        <v>1031</v>
      </c>
    </row>
    <row r="12" spans="4:46" ht="15.95" customHeight="1" x14ac:dyDescent="0.15">
      <c r="D12" s="1399" t="s">
        <v>1032</v>
      </c>
      <c r="E12" s="1400"/>
      <c r="F12" s="1400"/>
      <c r="G12" s="1400"/>
      <c r="H12" s="1400"/>
      <c r="I12" s="1401"/>
      <c r="J12" s="473" t="s">
        <v>956</v>
      </c>
      <c r="K12" s="474"/>
      <c r="L12" s="1409" t="str">
        <f>PHONETIC(K13)</f>
        <v/>
      </c>
      <c r="M12" s="1409"/>
      <c r="N12" s="1409"/>
      <c r="O12" s="1409"/>
      <c r="P12" s="1409"/>
      <c r="Q12" s="1409"/>
      <c r="R12" s="1409"/>
      <c r="S12" s="1409"/>
      <c r="T12" s="1409"/>
      <c r="U12" s="1409"/>
      <c r="V12" s="1409"/>
      <c r="W12" s="1409"/>
      <c r="X12" s="1409"/>
      <c r="Y12" s="1409"/>
      <c r="Z12" s="1409"/>
      <c r="AA12" s="1409"/>
      <c r="AB12" s="1409"/>
      <c r="AC12" s="1409"/>
      <c r="AD12" s="1409"/>
      <c r="AE12" s="1409"/>
      <c r="AF12" s="1409"/>
      <c r="AG12" s="1409"/>
      <c r="AH12" s="1409"/>
      <c r="AI12" s="1409"/>
      <c r="AJ12" s="1409"/>
      <c r="AK12" s="1409"/>
      <c r="AL12" s="1409"/>
      <c r="AM12" s="1409"/>
      <c r="AN12" s="1409"/>
      <c r="AO12" s="1409"/>
      <c r="AP12" s="1409"/>
      <c r="AQ12" s="1410"/>
    </row>
    <row r="13" spans="4:46" ht="30" customHeight="1" x14ac:dyDescent="0.15">
      <c r="D13" s="1392"/>
      <c r="E13" s="1393"/>
      <c r="F13" s="1393"/>
      <c r="G13" s="1393"/>
      <c r="H13" s="1393"/>
      <c r="I13" s="1394"/>
      <c r="J13" s="475"/>
      <c r="K13" s="1411"/>
      <c r="L13" s="1412"/>
      <c r="M13" s="1412"/>
      <c r="N13" s="1412"/>
      <c r="O13" s="1412"/>
      <c r="P13" s="1412"/>
      <c r="Q13" s="1412"/>
      <c r="R13" s="1412"/>
      <c r="S13" s="1412"/>
      <c r="T13" s="1412"/>
      <c r="U13" s="1412"/>
      <c r="V13" s="1412"/>
      <c r="W13" s="1412"/>
      <c r="X13" s="1412"/>
      <c r="Y13" s="1412"/>
      <c r="Z13" s="1412"/>
      <c r="AA13" s="1412"/>
      <c r="AB13" s="1412"/>
      <c r="AC13" s="1412"/>
      <c r="AD13" s="1412"/>
      <c r="AE13" s="1412"/>
      <c r="AF13" s="1412"/>
      <c r="AG13" s="1412"/>
      <c r="AH13" s="1412"/>
      <c r="AI13" s="1412"/>
      <c r="AJ13" s="1412"/>
      <c r="AK13" s="1412"/>
      <c r="AL13" s="1413"/>
      <c r="AM13" s="1414"/>
      <c r="AN13" s="476"/>
      <c r="AP13" s="477"/>
      <c r="AQ13" s="478"/>
      <c r="AS13" s="459" t="s">
        <v>1033</v>
      </c>
    </row>
    <row r="14" spans="4:46" ht="24" customHeight="1" x14ac:dyDescent="0.15">
      <c r="D14" s="1415" t="s">
        <v>1034</v>
      </c>
      <c r="E14" s="1416"/>
      <c r="F14" s="1416"/>
      <c r="G14" s="1416"/>
      <c r="H14" s="1416"/>
      <c r="I14" s="1384"/>
      <c r="J14" s="479"/>
      <c r="K14" s="480" t="s">
        <v>1035</v>
      </c>
      <c r="L14" s="481" t="s">
        <v>1036</v>
      </c>
      <c r="M14" s="481" t="s">
        <v>1037</v>
      </c>
      <c r="N14" s="480" t="s">
        <v>1035</v>
      </c>
      <c r="O14" s="481" t="s">
        <v>1038</v>
      </c>
      <c r="P14" s="482"/>
      <c r="Q14" s="482"/>
      <c r="R14" s="482"/>
      <c r="S14" s="482"/>
      <c r="T14" s="482"/>
      <c r="U14" s="482"/>
      <c r="V14" s="482"/>
      <c r="W14" s="483"/>
      <c r="X14" s="1383" t="s">
        <v>1039</v>
      </c>
      <c r="Y14" s="1416"/>
      <c r="Z14" s="1416"/>
      <c r="AA14" s="1416"/>
      <c r="AB14" s="1416"/>
      <c r="AC14" s="1384"/>
      <c r="AD14" s="479" t="s">
        <v>1040</v>
      </c>
      <c r="AE14" s="482"/>
      <c r="AF14" s="482"/>
      <c r="AG14" s="1417"/>
      <c r="AH14" s="1417"/>
      <c r="AI14" s="1417"/>
      <c r="AJ14" s="482" t="s">
        <v>903</v>
      </c>
      <c r="AK14" s="1417"/>
      <c r="AL14" s="1417"/>
      <c r="AM14" s="482" t="s">
        <v>1041</v>
      </c>
      <c r="AN14" s="1417"/>
      <c r="AO14" s="1417"/>
      <c r="AP14" s="482" t="s">
        <v>905</v>
      </c>
      <c r="AQ14" s="484"/>
    </row>
    <row r="15" spans="4:46" ht="15.95" customHeight="1" x14ac:dyDescent="0.15">
      <c r="D15" s="1387" t="s">
        <v>1042</v>
      </c>
      <c r="E15" s="1388"/>
      <c r="F15" s="1388"/>
      <c r="G15" s="1388"/>
      <c r="H15" s="1388"/>
      <c r="I15" s="1389"/>
      <c r="J15" s="486" t="s">
        <v>956</v>
      </c>
      <c r="K15" s="487"/>
      <c r="L15" s="1395" t="str">
        <f>PHONETIC(K17)</f>
        <v/>
      </c>
      <c r="M15" s="1395"/>
      <c r="N15" s="1395"/>
      <c r="O15" s="1395"/>
      <c r="P15" s="1395"/>
      <c r="Q15" s="1395"/>
      <c r="R15" s="1395"/>
      <c r="S15" s="1395"/>
      <c r="T15" s="1395"/>
      <c r="U15" s="1395"/>
      <c r="V15" s="1395"/>
      <c r="W15" s="1395"/>
      <c r="X15" s="1395"/>
      <c r="Y15" s="1395"/>
      <c r="Z15" s="1395"/>
      <c r="AA15" s="1395"/>
      <c r="AB15" s="1395"/>
      <c r="AC15" s="1395"/>
      <c r="AD15" s="1395"/>
      <c r="AE15" s="1395"/>
      <c r="AF15" s="1395"/>
      <c r="AG15" s="1395"/>
      <c r="AH15" s="1395"/>
      <c r="AI15" s="1395"/>
      <c r="AJ15" s="1395"/>
      <c r="AK15" s="1395"/>
      <c r="AL15" s="1395"/>
      <c r="AM15" s="1395"/>
      <c r="AN15" s="1395"/>
      <c r="AO15" s="1395"/>
      <c r="AP15" s="1395"/>
      <c r="AQ15" s="488"/>
    </row>
    <row r="16" spans="4:46" ht="15.95" customHeight="1" x14ac:dyDescent="0.15">
      <c r="D16" s="1390"/>
      <c r="E16" s="1382"/>
      <c r="F16" s="1382"/>
      <c r="G16" s="1382"/>
      <c r="H16" s="1382"/>
      <c r="I16" s="1391"/>
      <c r="J16" s="489" t="s">
        <v>1043</v>
      </c>
      <c r="K16" s="1396"/>
      <c r="L16" s="1397"/>
      <c r="M16" s="1397"/>
      <c r="N16" s="1397"/>
      <c r="O16" s="1397"/>
      <c r="P16" s="1397"/>
      <c r="Q16" s="1397"/>
      <c r="R16" s="1397"/>
      <c r="S16" s="1397"/>
      <c r="T16" s="1397"/>
      <c r="U16" s="1397"/>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1"/>
    </row>
    <row r="17" spans="4:45" ht="30" customHeight="1" x14ac:dyDescent="0.15">
      <c r="D17" s="1392"/>
      <c r="E17" s="1393"/>
      <c r="F17" s="1393"/>
      <c r="G17" s="1393"/>
      <c r="H17" s="1393"/>
      <c r="I17" s="1394"/>
      <c r="J17" s="492"/>
      <c r="K17" s="1398"/>
      <c r="L17" s="1398"/>
      <c r="M17" s="1398"/>
      <c r="N17" s="1398"/>
      <c r="O17" s="1398"/>
      <c r="P17" s="1398"/>
      <c r="Q17" s="1398"/>
      <c r="R17" s="1398"/>
      <c r="S17" s="1398"/>
      <c r="T17" s="1398"/>
      <c r="U17" s="1398"/>
      <c r="V17" s="1398"/>
      <c r="W17" s="1398"/>
      <c r="X17" s="1398"/>
      <c r="Y17" s="1398"/>
      <c r="Z17" s="1398"/>
      <c r="AA17" s="1398"/>
      <c r="AB17" s="1398"/>
      <c r="AC17" s="1398"/>
      <c r="AD17" s="1398"/>
      <c r="AE17" s="1398"/>
      <c r="AF17" s="1398"/>
      <c r="AG17" s="1398"/>
      <c r="AH17" s="1398"/>
      <c r="AI17" s="1398"/>
      <c r="AJ17" s="1398"/>
      <c r="AK17" s="1398"/>
      <c r="AL17" s="1398"/>
      <c r="AM17" s="1398"/>
      <c r="AN17" s="1398"/>
      <c r="AO17" s="1398"/>
      <c r="AP17" s="1398"/>
      <c r="AQ17" s="493"/>
    </row>
    <row r="18" spans="4:45" ht="15.95" customHeight="1" x14ac:dyDescent="0.15">
      <c r="D18" s="1418" t="s">
        <v>1044</v>
      </c>
      <c r="E18" s="1419"/>
      <c r="F18" s="1419"/>
      <c r="G18" s="1419"/>
      <c r="H18" s="1419"/>
      <c r="I18" s="1420"/>
      <c r="J18" s="495" t="s">
        <v>956</v>
      </c>
      <c r="K18" s="496"/>
      <c r="L18" s="1424" t="str">
        <f>PHONETIC(K19)</f>
        <v/>
      </c>
      <c r="M18" s="1424"/>
      <c r="N18" s="1424"/>
      <c r="O18" s="1424"/>
      <c r="P18" s="1424"/>
      <c r="Q18" s="1424"/>
      <c r="R18" s="1424"/>
      <c r="S18" s="1424"/>
      <c r="T18" s="1424"/>
      <c r="U18" s="1424"/>
      <c r="V18" s="1424"/>
      <c r="W18" s="1424"/>
      <c r="X18" s="1424"/>
      <c r="Y18" s="1424"/>
      <c r="Z18" s="1424"/>
      <c r="AA18" s="1424"/>
      <c r="AB18" s="1424"/>
      <c r="AC18" s="1424"/>
      <c r="AD18" s="1424"/>
      <c r="AE18" s="1424"/>
      <c r="AF18" s="1424"/>
      <c r="AG18" s="1424"/>
      <c r="AH18" s="1424"/>
      <c r="AI18" s="1424"/>
      <c r="AJ18" s="1424"/>
      <c r="AK18" s="1424"/>
      <c r="AL18" s="1424"/>
      <c r="AM18" s="1424"/>
      <c r="AN18" s="1424"/>
      <c r="AO18" s="1424"/>
      <c r="AP18" s="1424"/>
      <c r="AQ18" s="497"/>
    </row>
    <row r="19" spans="4:45" ht="30" customHeight="1" x14ac:dyDescent="0.15">
      <c r="D19" s="1421"/>
      <c r="E19" s="1422"/>
      <c r="F19" s="1422"/>
      <c r="G19" s="1422"/>
      <c r="H19" s="1422"/>
      <c r="I19" s="1423"/>
      <c r="J19" s="492"/>
      <c r="K19" s="1411"/>
      <c r="L19" s="1411"/>
      <c r="M19" s="1411"/>
      <c r="N19" s="1411"/>
      <c r="O19" s="1411"/>
      <c r="P19" s="1411"/>
      <c r="Q19" s="1411"/>
      <c r="R19" s="1411"/>
      <c r="S19" s="1411"/>
      <c r="T19" s="1411"/>
      <c r="U19" s="1411"/>
      <c r="V19" s="1411"/>
      <c r="W19" s="1411"/>
      <c r="X19" s="1411"/>
      <c r="Y19" s="1411"/>
      <c r="Z19" s="1411"/>
      <c r="AA19" s="1411"/>
      <c r="AB19" s="1411"/>
      <c r="AC19" s="1411"/>
      <c r="AD19" s="1411"/>
      <c r="AE19" s="1411"/>
      <c r="AF19" s="1411"/>
      <c r="AG19" s="1411"/>
      <c r="AH19" s="1411"/>
      <c r="AI19" s="1411"/>
      <c r="AJ19" s="1411"/>
      <c r="AK19" s="1411"/>
      <c r="AL19" s="1411"/>
      <c r="AM19" s="1411"/>
      <c r="AN19" s="1411"/>
      <c r="AO19" s="1411"/>
      <c r="AP19" s="1411"/>
      <c r="AQ19" s="493"/>
    </row>
    <row r="20" spans="4:45" ht="36" customHeight="1" thickBot="1" x14ac:dyDescent="0.2">
      <c r="D20" s="1425" t="s">
        <v>1045</v>
      </c>
      <c r="E20" s="1426"/>
      <c r="F20" s="1426"/>
      <c r="G20" s="1426"/>
      <c r="H20" s="1426"/>
      <c r="I20" s="1426"/>
      <c r="J20" s="1426"/>
      <c r="K20" s="1426"/>
      <c r="L20" s="1426"/>
      <c r="M20" s="1426"/>
      <c r="N20" s="1426"/>
      <c r="O20" s="1426"/>
      <c r="P20" s="1426"/>
      <c r="Q20" s="1426"/>
      <c r="R20" s="1426"/>
      <c r="S20" s="1426"/>
      <c r="T20" s="1426"/>
      <c r="U20" s="1426"/>
      <c r="V20" s="1426"/>
      <c r="W20" s="1427"/>
      <c r="X20" s="1428" t="s">
        <v>1046</v>
      </c>
      <c r="Y20" s="1429"/>
      <c r="Z20" s="1429"/>
      <c r="AA20" s="1429"/>
      <c r="AB20" s="1429"/>
      <c r="AC20" s="1430"/>
      <c r="AD20" s="498"/>
      <c r="AE20" s="1431"/>
      <c r="AF20" s="1431"/>
      <c r="AG20" s="1431"/>
      <c r="AH20" s="499" t="s">
        <v>931</v>
      </c>
      <c r="AI20" s="1432"/>
      <c r="AJ20" s="1432"/>
      <c r="AK20" s="1432"/>
      <c r="AL20" s="499" t="s">
        <v>932</v>
      </c>
      <c r="AM20" s="1432"/>
      <c r="AN20" s="1432"/>
      <c r="AO20" s="1432"/>
      <c r="AP20" s="499"/>
      <c r="AQ20" s="500"/>
    </row>
    <row r="21" spans="4:45" ht="15.95" customHeight="1" thickBot="1" x14ac:dyDescent="0.2"/>
    <row r="22" spans="4:45" ht="15.95" customHeight="1" x14ac:dyDescent="0.15">
      <c r="D22" s="1433" t="s">
        <v>1047</v>
      </c>
      <c r="E22" s="1400"/>
      <c r="F22" s="1400"/>
      <c r="G22" s="1400"/>
      <c r="H22" s="1400"/>
      <c r="I22" s="1401"/>
      <c r="J22" s="473" t="s">
        <v>956</v>
      </c>
      <c r="K22" s="474"/>
      <c r="L22" s="1434" t="str">
        <f>'業入会 '!C10</f>
        <v/>
      </c>
      <c r="M22" s="1434"/>
      <c r="N22" s="1434"/>
      <c r="O22" s="1434"/>
      <c r="P22" s="1434"/>
      <c r="Q22" s="1434"/>
      <c r="R22" s="1434"/>
      <c r="S22" s="1434"/>
      <c r="T22" s="1434"/>
      <c r="U22" s="1434"/>
      <c r="V22" s="1434"/>
      <c r="W22" s="1434"/>
      <c r="X22" s="1434"/>
      <c r="Y22" s="1434"/>
      <c r="Z22" s="1434"/>
      <c r="AA22" s="1434"/>
      <c r="AB22" s="1434"/>
      <c r="AC22" s="1434"/>
      <c r="AD22" s="1434"/>
      <c r="AE22" s="1434"/>
      <c r="AF22" s="1434"/>
      <c r="AG22" s="1434"/>
      <c r="AH22" s="1434"/>
      <c r="AI22" s="1434"/>
      <c r="AJ22" s="1434"/>
      <c r="AK22" s="1434"/>
      <c r="AL22" s="1434"/>
      <c r="AM22" s="1434"/>
      <c r="AN22" s="1434"/>
      <c r="AO22" s="1434"/>
      <c r="AP22" s="1434"/>
      <c r="AQ22" s="501"/>
    </row>
    <row r="23" spans="4:45" ht="30" customHeight="1" x14ac:dyDescent="0.15">
      <c r="D23" s="1392"/>
      <c r="E23" s="1393"/>
      <c r="F23" s="1393"/>
      <c r="G23" s="1393"/>
      <c r="H23" s="1393"/>
      <c r="I23" s="1394"/>
      <c r="J23" s="475"/>
      <c r="K23" s="1435">
        <f>'業入会 '!C11</f>
        <v>0</v>
      </c>
      <c r="L23" s="1436"/>
      <c r="M23" s="1436"/>
      <c r="N23" s="1436"/>
      <c r="O23" s="1436"/>
      <c r="P23" s="1436"/>
      <c r="Q23" s="1436"/>
      <c r="R23" s="1436"/>
      <c r="S23" s="1436"/>
      <c r="T23" s="1436"/>
      <c r="U23" s="1436"/>
      <c r="V23" s="1436"/>
      <c r="W23" s="1436"/>
      <c r="X23" s="1436"/>
      <c r="Y23" s="1436"/>
      <c r="Z23" s="1436"/>
      <c r="AA23" s="1436"/>
      <c r="AB23" s="1436"/>
      <c r="AC23" s="1436"/>
      <c r="AD23" s="1436"/>
      <c r="AE23" s="1436"/>
      <c r="AF23" s="1436"/>
      <c r="AG23" s="1436"/>
      <c r="AH23" s="1436"/>
      <c r="AI23" s="1436"/>
      <c r="AJ23" s="1436"/>
      <c r="AK23" s="1436"/>
      <c r="AL23" s="1436"/>
      <c r="AM23" s="1436"/>
      <c r="AN23" s="1436"/>
      <c r="AO23" s="1436"/>
      <c r="AP23" s="1436"/>
      <c r="AQ23" s="478"/>
      <c r="AS23" s="459" t="s">
        <v>993</v>
      </c>
    </row>
    <row r="24" spans="4:45" ht="15.95" customHeight="1" x14ac:dyDescent="0.15">
      <c r="D24" s="1387" t="s">
        <v>1048</v>
      </c>
      <c r="E24" s="1388"/>
      <c r="F24" s="1388"/>
      <c r="G24" s="1388"/>
      <c r="H24" s="1388"/>
      <c r="I24" s="1389"/>
      <c r="J24" s="486" t="s">
        <v>956</v>
      </c>
      <c r="K24" s="487"/>
      <c r="L24" s="1395" t="str">
        <f>PHONETIC(K26)</f>
        <v/>
      </c>
      <c r="M24" s="1395"/>
      <c r="N24" s="1395"/>
      <c r="O24" s="1395"/>
      <c r="P24" s="1395"/>
      <c r="Q24" s="1395"/>
      <c r="R24" s="1395"/>
      <c r="S24" s="1395"/>
      <c r="T24" s="1395"/>
      <c r="U24" s="1395"/>
      <c r="V24" s="1395"/>
      <c r="W24" s="1395"/>
      <c r="X24" s="1395"/>
      <c r="Y24" s="1395"/>
      <c r="Z24" s="1395"/>
      <c r="AA24" s="1395"/>
      <c r="AB24" s="1395"/>
      <c r="AC24" s="1395"/>
      <c r="AD24" s="1395"/>
      <c r="AE24" s="1395"/>
      <c r="AF24" s="1395"/>
      <c r="AG24" s="1395"/>
      <c r="AH24" s="1395"/>
      <c r="AI24" s="1395"/>
      <c r="AJ24" s="1395"/>
      <c r="AK24" s="1395"/>
      <c r="AL24" s="1395"/>
      <c r="AM24" s="1395"/>
      <c r="AN24" s="1395"/>
      <c r="AO24" s="1395"/>
      <c r="AP24" s="1395"/>
      <c r="AQ24" s="488"/>
    </row>
    <row r="25" spans="4:45" ht="15.95" customHeight="1" x14ac:dyDescent="0.15">
      <c r="D25" s="1390"/>
      <c r="E25" s="1382"/>
      <c r="F25" s="1382"/>
      <c r="G25" s="1382"/>
      <c r="H25" s="1382"/>
      <c r="I25" s="1391"/>
      <c r="J25" s="489" t="s">
        <v>1043</v>
      </c>
      <c r="K25" s="1437">
        <f>'業入会 '!D7</f>
        <v>0</v>
      </c>
      <c r="L25" s="1438"/>
      <c r="M25" s="1438"/>
      <c r="N25" s="1438"/>
      <c r="O25" s="1438"/>
      <c r="P25" s="1438"/>
      <c r="Q25" s="1438"/>
      <c r="R25" s="1438"/>
      <c r="S25" s="1438"/>
      <c r="T25" s="1438"/>
      <c r="U25" s="1438"/>
      <c r="V25" s="490"/>
      <c r="W25" s="490"/>
      <c r="X25" s="490"/>
      <c r="Y25" s="490"/>
      <c r="Z25" s="490"/>
      <c r="AA25" s="490"/>
      <c r="AB25" s="490"/>
      <c r="AC25" s="490"/>
      <c r="AD25" s="490"/>
      <c r="AE25" s="490"/>
      <c r="AF25" s="490"/>
      <c r="AG25" s="490"/>
      <c r="AH25" s="490"/>
      <c r="AI25" s="490"/>
      <c r="AJ25" s="490"/>
      <c r="AK25" s="490"/>
      <c r="AL25" s="490"/>
      <c r="AM25" s="490"/>
      <c r="AN25" s="490"/>
      <c r="AO25" s="490"/>
      <c r="AP25" s="490"/>
      <c r="AQ25" s="491"/>
    </row>
    <row r="26" spans="4:45" ht="30" customHeight="1" x14ac:dyDescent="0.15">
      <c r="D26" s="1392"/>
      <c r="E26" s="1393"/>
      <c r="F26" s="1393"/>
      <c r="G26" s="1393"/>
      <c r="H26" s="1393"/>
      <c r="I26" s="1394"/>
      <c r="J26" s="492"/>
      <c r="K26" s="1439" t="str">
        <f>'業入会 '!C8</f>
        <v/>
      </c>
      <c r="L26" s="1439"/>
      <c r="M26" s="1439"/>
      <c r="N26" s="1439"/>
      <c r="O26" s="1439"/>
      <c r="P26" s="1439"/>
      <c r="Q26" s="1439"/>
      <c r="R26" s="1439"/>
      <c r="S26" s="1439"/>
      <c r="T26" s="1439"/>
      <c r="U26" s="1439"/>
      <c r="V26" s="1439"/>
      <c r="W26" s="1439"/>
      <c r="X26" s="1439"/>
      <c r="Y26" s="1439"/>
      <c r="Z26" s="1439"/>
      <c r="AA26" s="1439"/>
      <c r="AB26" s="1439"/>
      <c r="AC26" s="1439"/>
      <c r="AD26" s="1439"/>
      <c r="AE26" s="1439"/>
      <c r="AF26" s="1439"/>
      <c r="AG26" s="1439"/>
      <c r="AH26" s="1439"/>
      <c r="AI26" s="1439"/>
      <c r="AJ26" s="1439"/>
      <c r="AK26" s="1439"/>
      <c r="AL26" s="1439"/>
      <c r="AM26" s="1439"/>
      <c r="AN26" s="1439"/>
      <c r="AO26" s="1439"/>
      <c r="AP26" s="1439"/>
      <c r="AQ26" s="493"/>
    </row>
    <row r="27" spans="4:45" ht="15.95" customHeight="1" x14ac:dyDescent="0.15">
      <c r="D27" s="1418" t="s">
        <v>1044</v>
      </c>
      <c r="E27" s="1419"/>
      <c r="F27" s="1419"/>
      <c r="G27" s="1419"/>
      <c r="H27" s="1419"/>
      <c r="I27" s="1420"/>
      <c r="J27" s="495" t="s">
        <v>956</v>
      </c>
      <c r="K27" s="496"/>
      <c r="L27" s="496"/>
      <c r="M27" s="1440"/>
      <c r="N27" s="1440"/>
      <c r="O27" s="1440"/>
      <c r="P27" s="1440"/>
      <c r="Q27" s="1440"/>
      <c r="R27" s="1440"/>
      <c r="S27" s="1440"/>
      <c r="T27" s="1440"/>
      <c r="U27" s="1440"/>
      <c r="V27" s="1440"/>
      <c r="W27" s="1440"/>
      <c r="X27" s="1440"/>
      <c r="Y27" s="1440"/>
      <c r="Z27" s="1440"/>
      <c r="AA27" s="1440"/>
      <c r="AB27" s="1440"/>
      <c r="AC27" s="1440"/>
      <c r="AD27" s="1440"/>
      <c r="AE27" s="1440"/>
      <c r="AF27" s="1440"/>
      <c r="AG27" s="1440"/>
      <c r="AH27" s="1440"/>
      <c r="AI27" s="1440"/>
      <c r="AJ27" s="1440"/>
      <c r="AK27" s="1440"/>
      <c r="AL27" s="1440"/>
      <c r="AM27" s="1440"/>
      <c r="AN27" s="1440"/>
      <c r="AO27" s="1440"/>
      <c r="AP27" s="1440"/>
      <c r="AQ27" s="497"/>
    </row>
    <row r="28" spans="4:45" ht="30" customHeight="1" x14ac:dyDescent="0.15">
      <c r="D28" s="1421"/>
      <c r="E28" s="1422"/>
      <c r="F28" s="1422"/>
      <c r="G28" s="1422"/>
      <c r="H28" s="1422"/>
      <c r="I28" s="1423"/>
      <c r="J28" s="492"/>
      <c r="K28" s="1441"/>
      <c r="L28" s="1441"/>
      <c r="M28" s="1441"/>
      <c r="N28" s="1441"/>
      <c r="O28" s="1441"/>
      <c r="P28" s="1441"/>
      <c r="Q28" s="1441"/>
      <c r="R28" s="1441"/>
      <c r="S28" s="1441"/>
      <c r="T28" s="1441"/>
      <c r="U28" s="1441"/>
      <c r="V28" s="1441"/>
      <c r="W28" s="1441"/>
      <c r="X28" s="1441"/>
      <c r="Y28" s="1441"/>
      <c r="Z28" s="1441"/>
      <c r="AA28" s="1441"/>
      <c r="AB28" s="1441"/>
      <c r="AC28" s="1441"/>
      <c r="AD28" s="1441"/>
      <c r="AE28" s="1441"/>
      <c r="AF28" s="1441"/>
      <c r="AG28" s="1441"/>
      <c r="AH28" s="1441"/>
      <c r="AI28" s="1441"/>
      <c r="AJ28" s="1441"/>
      <c r="AK28" s="1441"/>
      <c r="AL28" s="1441"/>
      <c r="AM28" s="1441"/>
      <c r="AN28" s="1441"/>
      <c r="AO28" s="1441"/>
      <c r="AP28" s="1441"/>
      <c r="AQ28" s="493"/>
    </row>
    <row r="29" spans="4:45" ht="24" customHeight="1" thickBot="1" x14ac:dyDescent="0.2">
      <c r="D29" s="1442" t="s">
        <v>1046</v>
      </c>
      <c r="E29" s="1429"/>
      <c r="F29" s="1429"/>
      <c r="G29" s="1429"/>
      <c r="H29" s="1429"/>
      <c r="I29" s="1430"/>
      <c r="J29" s="1443" t="str">
        <f>'業入会 '!C14</f>
        <v/>
      </c>
      <c r="K29" s="1444"/>
      <c r="L29" s="1444"/>
      <c r="M29" s="1444"/>
      <c r="N29" s="1444"/>
      <c r="O29" s="1444"/>
      <c r="P29" s="1444"/>
      <c r="Q29" s="1444"/>
      <c r="R29" s="1444"/>
      <c r="S29" s="1444"/>
      <c r="T29" s="1444"/>
      <c r="U29" s="1444"/>
      <c r="V29" s="1444"/>
      <c r="W29" s="1445"/>
      <c r="X29" s="1429" t="s">
        <v>1049</v>
      </c>
      <c r="Y29" s="1429"/>
      <c r="Z29" s="1429"/>
      <c r="AA29" s="1429"/>
      <c r="AB29" s="1429"/>
      <c r="AC29" s="1430"/>
      <c r="AD29" s="1446" t="str">
        <f>'業入会 '!C15</f>
        <v/>
      </c>
      <c r="AE29" s="1447"/>
      <c r="AF29" s="1447"/>
      <c r="AG29" s="1447"/>
      <c r="AH29" s="1447"/>
      <c r="AI29" s="1447"/>
      <c r="AJ29" s="1447"/>
      <c r="AK29" s="1447"/>
      <c r="AL29" s="1447"/>
      <c r="AM29" s="1447"/>
      <c r="AN29" s="1447"/>
      <c r="AO29" s="1447"/>
      <c r="AP29" s="1447"/>
      <c r="AQ29" s="1448"/>
    </row>
    <row r="30" spans="4:45" ht="15.95" customHeight="1" thickBot="1" x14ac:dyDescent="0.2"/>
    <row r="31" spans="4:45" ht="24" customHeight="1" x14ac:dyDescent="0.15">
      <c r="D31" s="1449" t="s">
        <v>1050</v>
      </c>
      <c r="E31" s="1450"/>
      <c r="F31" s="1450"/>
      <c r="G31" s="1450"/>
      <c r="H31" s="1450"/>
      <c r="I31" s="1450"/>
      <c r="J31" s="1450"/>
      <c r="K31" s="1450"/>
      <c r="L31" s="1450"/>
      <c r="M31" s="1450"/>
      <c r="N31" s="1450"/>
      <c r="O31" s="1451"/>
      <c r="P31" s="1452" t="s">
        <v>1051</v>
      </c>
      <c r="Q31" s="1452"/>
      <c r="R31" s="1452"/>
      <c r="S31" s="1452"/>
      <c r="T31" s="1452"/>
      <c r="U31" s="1452"/>
      <c r="V31" s="1452"/>
      <c r="W31" s="1452"/>
      <c r="X31" s="1452"/>
      <c r="Y31" s="1452"/>
      <c r="Z31" s="1452"/>
      <c r="AA31" s="1452"/>
      <c r="AB31" s="1452"/>
      <c r="AC31" s="1453"/>
      <c r="AD31" s="502"/>
      <c r="AE31" s="1454" t="s">
        <v>1052</v>
      </c>
      <c r="AF31" s="1454"/>
      <c r="AG31" s="1454"/>
      <c r="AH31" s="1454"/>
      <c r="AI31" s="1455"/>
      <c r="AJ31" s="1455"/>
      <c r="AK31" s="1455"/>
      <c r="AL31" s="1455"/>
      <c r="AM31" s="1455"/>
      <c r="AN31" s="1455"/>
      <c r="AO31" s="1455"/>
      <c r="AP31" s="1455"/>
      <c r="AQ31" s="503"/>
      <c r="AS31" s="459" t="s">
        <v>1053</v>
      </c>
    </row>
    <row r="32" spans="4:45" ht="24" customHeight="1" thickBot="1" x14ac:dyDescent="0.2">
      <c r="D32" s="1442" t="s">
        <v>1054</v>
      </c>
      <c r="E32" s="1429"/>
      <c r="F32" s="1429"/>
      <c r="G32" s="1429"/>
      <c r="H32" s="1429"/>
      <c r="I32" s="1429"/>
      <c r="J32" s="1429"/>
      <c r="K32" s="1429"/>
      <c r="L32" s="1429"/>
      <c r="M32" s="1429"/>
      <c r="N32" s="1429"/>
      <c r="O32" s="1430"/>
      <c r="P32" s="498"/>
      <c r="Q32" s="1456"/>
      <c r="R32" s="1456"/>
      <c r="S32" s="1456"/>
      <c r="T32" s="1456"/>
      <c r="U32" s="1456"/>
      <c r="V32" s="1456"/>
      <c r="W32" s="1456"/>
      <c r="X32" s="1456"/>
      <c r="Y32" s="1456"/>
      <c r="Z32" s="1456"/>
      <c r="AA32" s="1456"/>
      <c r="AB32" s="1456"/>
      <c r="AC32" s="1456"/>
      <c r="AD32" s="1456"/>
      <c r="AE32" s="1456"/>
      <c r="AF32" s="1456"/>
      <c r="AG32" s="1456"/>
      <c r="AH32" s="1456"/>
      <c r="AI32" s="1456"/>
      <c r="AJ32" s="1456"/>
      <c r="AK32" s="1456"/>
      <c r="AL32" s="1456"/>
      <c r="AM32" s="1456"/>
      <c r="AN32" s="1456"/>
      <c r="AO32" s="1456"/>
      <c r="AP32" s="1456"/>
      <c r="AQ32" s="500"/>
    </row>
    <row r="33" spans="4:45" ht="15.95" customHeight="1" thickBot="1" x14ac:dyDescent="0.2">
      <c r="D33" s="470"/>
      <c r="E33" s="470"/>
      <c r="F33" s="470"/>
      <c r="G33" s="470"/>
      <c r="H33" s="470"/>
      <c r="I33" s="470"/>
      <c r="J33" s="470"/>
      <c r="K33" s="470"/>
      <c r="L33" s="470"/>
      <c r="M33" s="470"/>
      <c r="N33" s="470"/>
      <c r="O33" s="470"/>
    </row>
    <row r="34" spans="4:45" ht="15" customHeight="1" x14ac:dyDescent="0.15">
      <c r="D34" s="1399" t="s">
        <v>994</v>
      </c>
      <c r="E34" s="1400"/>
      <c r="F34" s="1400"/>
      <c r="G34" s="1400"/>
      <c r="H34" s="1400"/>
      <c r="I34" s="1401"/>
      <c r="J34" s="1462" t="s">
        <v>1035</v>
      </c>
      <c r="K34" s="1464" t="s">
        <v>1055</v>
      </c>
      <c r="L34" s="1464"/>
      <c r="M34" s="1462" t="s">
        <v>1035</v>
      </c>
      <c r="N34" s="1466" t="s">
        <v>1056</v>
      </c>
      <c r="O34" s="1466"/>
      <c r="P34" s="1466"/>
      <c r="Q34" s="1466"/>
      <c r="R34" s="1466"/>
      <c r="S34" s="1468">
        <v>1</v>
      </c>
      <c r="T34" s="1468"/>
      <c r="U34" s="1464" t="s">
        <v>1057</v>
      </c>
      <c r="V34" s="1464" t="s">
        <v>1058</v>
      </c>
      <c r="W34" s="1468"/>
      <c r="X34" s="1468"/>
      <c r="Y34" s="1468"/>
      <c r="Z34" s="1468"/>
      <c r="AA34" s="1468"/>
      <c r="AB34" s="1468"/>
      <c r="AC34" s="1464" t="s">
        <v>1059</v>
      </c>
      <c r="AD34" s="1470" t="s">
        <v>1060</v>
      </c>
      <c r="AE34" s="1471"/>
      <c r="AF34" s="1471"/>
      <c r="AG34" s="1471"/>
      <c r="AH34" s="1471"/>
      <c r="AI34" s="1472"/>
      <c r="AJ34" s="474"/>
      <c r="AK34" s="1457"/>
      <c r="AL34" s="1457"/>
      <c r="AM34" s="1457"/>
      <c r="AN34" s="1457"/>
      <c r="AO34" s="1457"/>
      <c r="AP34" s="1457"/>
      <c r="AQ34" s="501"/>
      <c r="AS34" s="459" t="s">
        <v>1061</v>
      </c>
    </row>
    <row r="35" spans="4:45" ht="15" customHeight="1" x14ac:dyDescent="0.15">
      <c r="D35" s="1392"/>
      <c r="E35" s="1393"/>
      <c r="F35" s="1393"/>
      <c r="G35" s="1393"/>
      <c r="H35" s="1393"/>
      <c r="I35" s="1394"/>
      <c r="J35" s="1463"/>
      <c r="K35" s="1465"/>
      <c r="L35" s="1465"/>
      <c r="M35" s="1463"/>
      <c r="N35" s="1467"/>
      <c r="O35" s="1467"/>
      <c r="P35" s="1467"/>
      <c r="Q35" s="1467"/>
      <c r="R35" s="1467"/>
      <c r="S35" s="1469"/>
      <c r="T35" s="1469"/>
      <c r="U35" s="1465"/>
      <c r="V35" s="1465"/>
      <c r="W35" s="1469"/>
      <c r="X35" s="1469"/>
      <c r="Y35" s="1469"/>
      <c r="Z35" s="1469"/>
      <c r="AA35" s="1469"/>
      <c r="AB35" s="1469"/>
      <c r="AC35" s="1465"/>
      <c r="AD35" s="1459" t="s">
        <v>1062</v>
      </c>
      <c r="AE35" s="1460"/>
      <c r="AF35" s="1460"/>
      <c r="AG35" s="1460"/>
      <c r="AH35" s="1460"/>
      <c r="AI35" s="1461"/>
      <c r="AK35" s="1458"/>
      <c r="AL35" s="1458"/>
      <c r="AM35" s="1458"/>
      <c r="AN35" s="1458"/>
      <c r="AO35" s="1458"/>
      <c r="AP35" s="1458"/>
      <c r="AQ35" s="509"/>
    </row>
    <row r="36" spans="4:45" ht="20.100000000000001" customHeight="1" x14ac:dyDescent="0.15">
      <c r="D36" s="1476" t="s">
        <v>1063</v>
      </c>
      <c r="E36" s="1477"/>
      <c r="F36" s="1477"/>
      <c r="G36" s="1477"/>
      <c r="H36" s="1477"/>
      <c r="I36" s="1478"/>
      <c r="J36" s="510" t="s">
        <v>1064</v>
      </c>
      <c r="K36" s="487" t="s">
        <v>1065</v>
      </c>
      <c r="L36" s="510"/>
      <c r="M36" s="510"/>
      <c r="N36" s="510"/>
      <c r="O36" s="510"/>
      <c r="P36" s="510"/>
      <c r="Q36" s="510"/>
      <c r="R36" s="510" t="s">
        <v>1064</v>
      </c>
      <c r="S36" s="487" t="s">
        <v>1066</v>
      </c>
      <c r="T36" s="510"/>
      <c r="U36" s="510"/>
      <c r="V36" s="510"/>
      <c r="W36" s="510"/>
      <c r="X36" s="510"/>
      <c r="Y36" s="510"/>
      <c r="Z36" s="510" t="s">
        <v>1064</v>
      </c>
      <c r="AA36" s="487" t="s">
        <v>1067</v>
      </c>
      <c r="AB36" s="487"/>
      <c r="AC36" s="487"/>
      <c r="AD36" s="487"/>
      <c r="AE36" s="510" t="s">
        <v>1064</v>
      </c>
      <c r="AF36" s="487" t="s">
        <v>1068</v>
      </c>
      <c r="AG36" s="487"/>
      <c r="AH36" s="487"/>
      <c r="AI36" s="487"/>
      <c r="AJ36" s="510" t="s">
        <v>1064</v>
      </c>
      <c r="AK36" s="487" t="s">
        <v>1069</v>
      </c>
      <c r="AL36" s="487"/>
      <c r="AM36" s="487"/>
      <c r="AN36" s="487"/>
      <c r="AO36" s="487"/>
      <c r="AP36" s="487"/>
      <c r="AQ36" s="488"/>
    </row>
    <row r="37" spans="4:45" ht="20.100000000000001" customHeight="1" x14ac:dyDescent="0.15">
      <c r="D37" s="1479"/>
      <c r="E37" s="1480"/>
      <c r="F37" s="1480"/>
      <c r="G37" s="1480"/>
      <c r="H37" s="1480"/>
      <c r="I37" s="1481"/>
      <c r="J37" s="459" t="s">
        <v>1064</v>
      </c>
      <c r="K37" s="459" t="s">
        <v>1070</v>
      </c>
      <c r="O37" s="459" t="s">
        <v>1064</v>
      </c>
      <c r="P37" s="459" t="s">
        <v>1071</v>
      </c>
      <c r="U37" s="459" t="s">
        <v>1072</v>
      </c>
      <c r="AE37" s="459" t="s">
        <v>932</v>
      </c>
      <c r="AF37" s="1485" t="s">
        <v>1073</v>
      </c>
      <c r="AG37" s="1485"/>
      <c r="AH37" s="1485"/>
      <c r="AI37" s="1485"/>
      <c r="AJ37" s="1485"/>
      <c r="AK37" s="1485"/>
      <c r="AL37" s="1485"/>
      <c r="AM37" s="1485"/>
      <c r="AN37" s="1485"/>
      <c r="AO37" s="1485"/>
      <c r="AP37" s="1485"/>
      <c r="AQ37" s="1486"/>
    </row>
    <row r="38" spans="4:45" ht="3.95" customHeight="1" thickBot="1" x14ac:dyDescent="0.2">
      <c r="D38" s="1482"/>
      <c r="E38" s="1483"/>
      <c r="F38" s="1483"/>
      <c r="G38" s="1483"/>
      <c r="H38" s="1483"/>
      <c r="I38" s="1484"/>
      <c r="J38" s="511"/>
      <c r="K38" s="511"/>
      <c r="L38" s="512"/>
      <c r="M38" s="512"/>
      <c r="N38" s="512"/>
      <c r="O38" s="512"/>
      <c r="P38" s="512"/>
      <c r="Q38" s="512"/>
      <c r="R38" s="512"/>
      <c r="S38" s="512"/>
      <c r="T38" s="512"/>
      <c r="U38" s="512"/>
      <c r="V38" s="512"/>
      <c r="W38" s="512"/>
      <c r="X38" s="512"/>
      <c r="Y38" s="512"/>
      <c r="Z38" s="512"/>
      <c r="AA38" s="512"/>
      <c r="AB38" s="512"/>
      <c r="AC38" s="512"/>
      <c r="AD38" s="513"/>
      <c r="AE38" s="514"/>
      <c r="AF38" s="514"/>
      <c r="AG38" s="514"/>
      <c r="AH38" s="514"/>
      <c r="AI38" s="514"/>
      <c r="AJ38" s="514"/>
      <c r="AK38" s="514"/>
      <c r="AL38" s="514"/>
      <c r="AM38" s="514"/>
      <c r="AN38" s="514"/>
      <c r="AO38" s="514"/>
      <c r="AP38" s="514"/>
      <c r="AQ38" s="515"/>
    </row>
    <row r="39" spans="4:45" ht="8.1" customHeight="1" x14ac:dyDescent="0.15">
      <c r="D39" s="516"/>
    </row>
    <row r="40" spans="4:45" ht="14.1" customHeight="1" x14ac:dyDescent="0.15">
      <c r="D40" s="517" t="s">
        <v>1074</v>
      </c>
      <c r="E40" s="1487" t="s">
        <v>1075</v>
      </c>
      <c r="F40" s="1487"/>
      <c r="G40" s="1487"/>
      <c r="H40" s="1487"/>
      <c r="I40" s="1487"/>
      <c r="J40" s="1487"/>
      <c r="K40" s="1487"/>
      <c r="L40" s="1487"/>
      <c r="M40" s="1487"/>
      <c r="N40" s="1487"/>
      <c r="O40" s="1487"/>
      <c r="P40" s="1487"/>
      <c r="Q40" s="1487"/>
      <c r="R40" s="1487"/>
      <c r="S40" s="1487"/>
      <c r="T40" s="1487"/>
      <c r="U40" s="1487"/>
      <c r="V40" s="1487"/>
      <c r="W40" s="1487"/>
      <c r="X40" s="1487"/>
      <c r="Y40" s="1487"/>
      <c r="Z40" s="1487"/>
      <c r="AA40" s="1487"/>
      <c r="AB40" s="1487"/>
      <c r="AC40" s="1487"/>
      <c r="AD40" s="1487"/>
      <c r="AE40" s="1487"/>
      <c r="AF40" s="1487"/>
      <c r="AG40" s="1487"/>
      <c r="AH40" s="1487"/>
      <c r="AI40" s="1487"/>
      <c r="AJ40" s="1487"/>
      <c r="AK40" s="1487"/>
      <c r="AL40" s="1487"/>
      <c r="AM40" s="1487"/>
      <c r="AN40" s="1487"/>
      <c r="AO40" s="1487"/>
      <c r="AP40" s="1487"/>
      <c r="AQ40" s="1487"/>
    </row>
    <row r="41" spans="4:45" ht="14.1" customHeight="1" x14ac:dyDescent="0.15">
      <c r="E41" s="1487"/>
      <c r="F41" s="1487"/>
      <c r="G41" s="1487"/>
      <c r="H41" s="1487"/>
      <c r="I41" s="1487"/>
      <c r="J41" s="1487"/>
      <c r="K41" s="1487"/>
      <c r="L41" s="1487"/>
      <c r="M41" s="1487"/>
      <c r="N41" s="1487"/>
      <c r="O41" s="1487"/>
      <c r="P41" s="1487"/>
      <c r="Q41" s="1487"/>
      <c r="R41" s="1487"/>
      <c r="S41" s="1487"/>
      <c r="T41" s="1487"/>
      <c r="U41" s="1487"/>
      <c r="V41" s="1487"/>
      <c r="W41" s="1487"/>
      <c r="X41" s="1487"/>
      <c r="Y41" s="1487"/>
      <c r="Z41" s="1487"/>
      <c r="AA41" s="1487"/>
      <c r="AB41" s="1487"/>
      <c r="AC41" s="1487"/>
      <c r="AD41" s="1487"/>
      <c r="AE41" s="1487"/>
      <c r="AF41" s="1487"/>
      <c r="AG41" s="1487"/>
      <c r="AH41" s="1487"/>
      <c r="AI41" s="1487"/>
      <c r="AJ41" s="1487"/>
      <c r="AK41" s="1487"/>
      <c r="AL41" s="1487"/>
      <c r="AM41" s="1487"/>
      <c r="AN41" s="1487"/>
      <c r="AO41" s="1487"/>
      <c r="AP41" s="1487"/>
      <c r="AQ41" s="1487"/>
    </row>
    <row r="42" spans="4:45" ht="14.1" customHeight="1" x14ac:dyDescent="0.15">
      <c r="E42" s="1487"/>
      <c r="F42" s="1487"/>
      <c r="G42" s="1487"/>
      <c r="H42" s="1487"/>
      <c r="I42" s="1487"/>
      <c r="J42" s="1487"/>
      <c r="K42" s="1487"/>
      <c r="L42" s="1487"/>
      <c r="M42" s="1487"/>
      <c r="N42" s="1487"/>
      <c r="O42" s="1487"/>
      <c r="P42" s="1487"/>
      <c r="Q42" s="1487"/>
      <c r="R42" s="1487"/>
      <c r="S42" s="1487"/>
      <c r="T42" s="1487"/>
      <c r="U42" s="1487"/>
      <c r="V42" s="1487"/>
      <c r="W42" s="1487"/>
      <c r="X42" s="1487"/>
      <c r="Y42" s="1487"/>
      <c r="Z42" s="1487"/>
      <c r="AA42" s="1487"/>
      <c r="AB42" s="1487"/>
      <c r="AC42" s="1487"/>
      <c r="AD42" s="1487"/>
      <c r="AE42" s="1487"/>
      <c r="AF42" s="1487"/>
      <c r="AG42" s="1487"/>
      <c r="AH42" s="1487"/>
      <c r="AI42" s="1487"/>
      <c r="AJ42" s="1487"/>
      <c r="AK42" s="1487"/>
      <c r="AL42" s="1487"/>
      <c r="AM42" s="1487"/>
      <c r="AN42" s="1487"/>
      <c r="AO42" s="1487"/>
      <c r="AP42" s="1487"/>
      <c r="AQ42" s="1487"/>
    </row>
    <row r="43" spans="4:45" ht="14.1" customHeight="1" x14ac:dyDescent="0.15">
      <c r="E43" s="1487"/>
      <c r="F43" s="1487"/>
      <c r="G43" s="1487"/>
      <c r="H43" s="1487"/>
      <c r="I43" s="1487"/>
      <c r="J43" s="1487"/>
      <c r="K43" s="1487"/>
      <c r="L43" s="1487"/>
      <c r="M43" s="1487"/>
      <c r="N43" s="1487"/>
      <c r="O43" s="1487"/>
      <c r="P43" s="1487"/>
      <c r="Q43" s="1487"/>
      <c r="R43" s="1487"/>
      <c r="S43" s="1487"/>
      <c r="T43" s="1487"/>
      <c r="U43" s="1487"/>
      <c r="V43" s="1487"/>
      <c r="W43" s="1487"/>
      <c r="X43" s="1487"/>
      <c r="Y43" s="1487"/>
      <c r="Z43" s="1487"/>
      <c r="AA43" s="1487"/>
      <c r="AB43" s="1487"/>
      <c r="AC43" s="1487"/>
      <c r="AD43" s="1487"/>
      <c r="AE43" s="1487"/>
      <c r="AF43" s="1487"/>
      <c r="AG43" s="1487"/>
      <c r="AH43" s="1487"/>
      <c r="AI43" s="1487"/>
      <c r="AJ43" s="1487"/>
      <c r="AK43" s="1487"/>
      <c r="AL43" s="1487"/>
      <c r="AM43" s="1487"/>
      <c r="AN43" s="1487"/>
      <c r="AO43" s="1487"/>
      <c r="AP43" s="1487"/>
      <c r="AQ43" s="1487"/>
    </row>
    <row r="44" spans="4:45" ht="14.1" customHeight="1" x14ac:dyDescent="0.15"/>
    <row r="45" spans="4:45" ht="15.95" customHeight="1" x14ac:dyDescent="0.15">
      <c r="D45" s="459" t="s">
        <v>1076</v>
      </c>
    </row>
    <row r="46" spans="4:45" ht="27" customHeight="1" x14ac:dyDescent="0.15">
      <c r="D46" s="1383" t="s">
        <v>1077</v>
      </c>
      <c r="E46" s="1416"/>
      <c r="F46" s="1416"/>
      <c r="G46" s="1416"/>
      <c r="H46" s="1416"/>
      <c r="I46" s="1384"/>
      <c r="J46" s="479"/>
      <c r="K46" s="482" t="s">
        <v>1078</v>
      </c>
      <c r="L46" s="482" t="s">
        <v>1079</v>
      </c>
      <c r="M46" s="482"/>
      <c r="N46" s="482"/>
      <c r="O46" s="482" t="s">
        <v>1080</v>
      </c>
      <c r="P46" s="482" t="s">
        <v>1081</v>
      </c>
      <c r="Q46" s="482"/>
      <c r="R46" s="482"/>
      <c r="S46" s="518" t="s">
        <v>1082</v>
      </c>
      <c r="T46" s="482"/>
      <c r="U46" s="482"/>
      <c r="V46" s="482"/>
      <c r="W46" s="482"/>
      <c r="X46" s="482"/>
      <c r="Y46" s="482"/>
      <c r="Z46" s="482"/>
      <c r="AA46" s="482"/>
      <c r="AB46" s="482"/>
      <c r="AC46" s="482"/>
      <c r="AD46" s="1488" t="s">
        <v>1083</v>
      </c>
      <c r="AE46" s="1489"/>
      <c r="AF46" s="1489"/>
      <c r="AG46" s="1489"/>
      <c r="AH46" s="1489"/>
      <c r="AI46" s="1489"/>
      <c r="AJ46" s="1489"/>
      <c r="AK46" s="1489"/>
      <c r="AL46" s="1489"/>
      <c r="AM46" s="1489"/>
      <c r="AN46" s="1489"/>
      <c r="AO46" s="1490"/>
      <c r="AP46" s="1383" t="s">
        <v>1084</v>
      </c>
      <c r="AQ46" s="1384"/>
    </row>
    <row r="47" spans="4:45" ht="27" customHeight="1" x14ac:dyDescent="0.15">
      <c r="D47" s="1383" t="s">
        <v>1085</v>
      </c>
      <c r="E47" s="1416"/>
      <c r="F47" s="1416"/>
      <c r="G47" s="1416"/>
      <c r="H47" s="1416"/>
      <c r="I47" s="1384"/>
      <c r="J47" s="479"/>
      <c r="K47" s="482" t="s">
        <v>902</v>
      </c>
      <c r="L47" s="482"/>
      <c r="M47" s="482"/>
      <c r="N47" s="482"/>
      <c r="O47" s="482" t="s">
        <v>903</v>
      </c>
      <c r="P47" s="482"/>
      <c r="Q47" s="482"/>
      <c r="R47" s="482" t="s">
        <v>1041</v>
      </c>
      <c r="S47" s="482"/>
      <c r="T47" s="482"/>
      <c r="U47" s="482" t="s">
        <v>1086</v>
      </c>
      <c r="V47" s="482"/>
      <c r="W47" s="482"/>
      <c r="X47" s="482"/>
      <c r="Y47" s="482"/>
      <c r="Z47" s="482"/>
      <c r="AA47" s="482"/>
      <c r="AB47" s="482"/>
      <c r="AC47" s="482"/>
      <c r="AD47" s="482"/>
      <c r="AE47" s="482"/>
      <c r="AF47" s="482"/>
      <c r="AG47" s="482"/>
      <c r="AH47" s="482"/>
      <c r="AI47" s="482"/>
      <c r="AJ47" s="482"/>
      <c r="AK47" s="482"/>
      <c r="AL47" s="482"/>
      <c r="AM47" s="482"/>
      <c r="AN47" s="482"/>
      <c r="AO47" s="482"/>
      <c r="AP47" s="482"/>
      <c r="AQ47" s="483"/>
    </row>
    <row r="48" spans="4:45" ht="27" customHeight="1" x14ac:dyDescent="0.15">
      <c r="D48" s="1383" t="s">
        <v>1087</v>
      </c>
      <c r="E48" s="1416"/>
      <c r="F48" s="1416"/>
      <c r="G48" s="1416"/>
      <c r="H48" s="1416"/>
      <c r="I48" s="1384"/>
      <c r="J48" s="479"/>
      <c r="K48" s="482" t="s">
        <v>1088</v>
      </c>
      <c r="L48" s="482"/>
      <c r="M48" s="482"/>
      <c r="N48" s="482"/>
      <c r="O48" s="482"/>
      <c r="P48" s="482"/>
      <c r="Q48" s="482"/>
      <c r="R48" s="482"/>
      <c r="S48" s="482"/>
      <c r="T48" s="482"/>
      <c r="U48" s="482"/>
      <c r="V48" s="482"/>
      <c r="W48" s="482"/>
      <c r="X48" s="482"/>
      <c r="Y48" s="482"/>
      <c r="Z48" s="1416"/>
      <c r="AA48" s="1416"/>
      <c r="AB48" s="1416"/>
      <c r="AC48" s="1416"/>
      <c r="AD48" s="1416"/>
      <c r="AE48" s="482"/>
      <c r="AF48" s="482" t="s">
        <v>1089</v>
      </c>
      <c r="AG48" s="482"/>
      <c r="AH48" s="482"/>
      <c r="AI48" s="482"/>
      <c r="AJ48" s="482"/>
      <c r="AK48" s="482"/>
      <c r="AL48" s="482"/>
      <c r="AM48" s="482"/>
      <c r="AN48" s="482"/>
      <c r="AO48" s="482"/>
      <c r="AP48" s="482" t="s">
        <v>1090</v>
      </c>
      <c r="AQ48" s="483"/>
    </row>
    <row r="49" spans="4:43" ht="8.1" customHeight="1" x14ac:dyDescent="0.15">
      <c r="AO49" s="519"/>
      <c r="AQ49" s="519"/>
    </row>
    <row r="50" spans="4:43" ht="15.95" customHeight="1" x14ac:dyDescent="0.15">
      <c r="AJ50" s="1383" t="s">
        <v>1091</v>
      </c>
      <c r="AK50" s="1416"/>
      <c r="AL50" s="1416"/>
      <c r="AM50" s="1416"/>
      <c r="AN50" s="1416"/>
      <c r="AO50" s="1384"/>
      <c r="AQ50" s="519" t="s">
        <v>1092</v>
      </c>
    </row>
    <row r="54" spans="4:43" ht="15.95" customHeight="1" x14ac:dyDescent="0.15">
      <c r="D54" s="1491" t="s">
        <v>1093</v>
      </c>
      <c r="E54" s="1491"/>
      <c r="F54" s="1491"/>
      <c r="G54" s="1491"/>
      <c r="H54" s="1491"/>
      <c r="I54" s="1491"/>
      <c r="J54" s="1491"/>
      <c r="K54" s="1491"/>
      <c r="L54" s="1491"/>
      <c r="M54" s="1491"/>
      <c r="N54" s="1491"/>
      <c r="O54" s="1491"/>
      <c r="P54" s="1491"/>
      <c r="Q54" s="1491"/>
      <c r="R54" s="1491"/>
      <c r="S54" s="1491"/>
      <c r="T54" s="1491"/>
      <c r="U54" s="1491"/>
      <c r="V54" s="1491"/>
      <c r="W54" s="1491"/>
      <c r="X54" s="1491"/>
      <c r="Y54" s="1491"/>
      <c r="Z54" s="1491"/>
      <c r="AA54" s="1491"/>
      <c r="AB54" s="1491"/>
      <c r="AC54" s="1491"/>
      <c r="AD54" s="1491"/>
      <c r="AE54" s="1491"/>
      <c r="AF54" s="1491"/>
      <c r="AG54" s="1491"/>
      <c r="AH54" s="1491"/>
      <c r="AI54" s="1491"/>
      <c r="AJ54" s="1491"/>
      <c r="AK54" s="1491"/>
      <c r="AL54" s="1491"/>
      <c r="AM54" s="1491"/>
      <c r="AN54" s="1491"/>
      <c r="AO54" s="1491"/>
      <c r="AP54" s="1491"/>
      <c r="AQ54" s="1491"/>
    </row>
    <row r="55" spans="4:43" ht="15.95" customHeight="1" x14ac:dyDescent="0.15">
      <c r="D55" s="1491"/>
      <c r="E55" s="1491"/>
      <c r="F55" s="1491"/>
      <c r="G55" s="1491"/>
      <c r="H55" s="1491"/>
      <c r="I55" s="1491"/>
      <c r="J55" s="1491"/>
      <c r="K55" s="1491"/>
      <c r="L55" s="1491"/>
      <c r="M55" s="1491"/>
      <c r="N55" s="1491"/>
      <c r="O55" s="1491"/>
      <c r="P55" s="1491"/>
      <c r="Q55" s="1491"/>
      <c r="R55" s="1491"/>
      <c r="S55" s="1491"/>
      <c r="T55" s="1491"/>
      <c r="U55" s="1491"/>
      <c r="V55" s="1491"/>
      <c r="W55" s="1491"/>
      <c r="X55" s="1491"/>
      <c r="Y55" s="1491"/>
      <c r="Z55" s="1491"/>
      <c r="AA55" s="1491"/>
      <c r="AB55" s="1491"/>
      <c r="AC55" s="1491"/>
      <c r="AD55" s="1491"/>
      <c r="AE55" s="1491"/>
      <c r="AF55" s="1491"/>
      <c r="AG55" s="1491"/>
      <c r="AH55" s="1491"/>
      <c r="AI55" s="1491"/>
      <c r="AJ55" s="1491"/>
      <c r="AK55" s="1491"/>
      <c r="AL55" s="1491"/>
      <c r="AM55" s="1491"/>
      <c r="AN55" s="1491"/>
      <c r="AO55" s="1491"/>
      <c r="AP55" s="1491"/>
      <c r="AQ55" s="1491"/>
    </row>
    <row r="57" spans="4:43" ht="15.95" customHeight="1" x14ac:dyDescent="0.15">
      <c r="F57" s="459" t="s">
        <v>1094</v>
      </c>
    </row>
    <row r="58" spans="4:43" ht="15.95" customHeight="1" x14ac:dyDescent="0.15">
      <c r="F58" s="459" t="s">
        <v>1095</v>
      </c>
    </row>
    <row r="60" spans="4:43" ht="18" customHeight="1" x14ac:dyDescent="0.15">
      <c r="D60" s="1473" t="s">
        <v>1096</v>
      </c>
      <c r="E60" s="1473"/>
      <c r="F60" s="1474" t="s">
        <v>1097</v>
      </c>
      <c r="G60" s="1475"/>
      <c r="H60" s="1475"/>
      <c r="I60" s="1475"/>
      <c r="J60" s="1475"/>
      <c r="K60" s="1475"/>
      <c r="L60" s="1475"/>
      <c r="M60" s="1475"/>
      <c r="N60" s="1475"/>
      <c r="O60" s="1475"/>
      <c r="P60" s="1475"/>
      <c r="Q60" s="1475"/>
      <c r="R60" s="1475"/>
      <c r="S60" s="1475"/>
      <c r="T60" s="1475"/>
      <c r="U60" s="1475"/>
      <c r="V60" s="1475"/>
      <c r="W60" s="1475"/>
      <c r="X60" s="1475"/>
      <c r="Y60" s="1475"/>
      <c r="Z60" s="1475"/>
      <c r="AA60" s="1475"/>
      <c r="AB60" s="1475"/>
      <c r="AC60" s="1475"/>
      <c r="AD60" s="1475"/>
      <c r="AE60" s="1475"/>
      <c r="AF60" s="1475"/>
      <c r="AG60" s="1475"/>
      <c r="AH60" s="1475"/>
      <c r="AI60" s="1475"/>
      <c r="AJ60" s="1475"/>
      <c r="AK60" s="1475"/>
      <c r="AL60" s="1475"/>
      <c r="AM60" s="1475"/>
      <c r="AN60" s="1475"/>
      <c r="AO60" s="1475"/>
      <c r="AP60" s="1475"/>
      <c r="AQ60" s="1475"/>
    </row>
    <row r="61" spans="4:43" ht="18" customHeight="1" x14ac:dyDescent="0.15">
      <c r="F61" s="1475"/>
      <c r="G61" s="1475"/>
      <c r="H61" s="1475"/>
      <c r="I61" s="1475"/>
      <c r="J61" s="1475"/>
      <c r="K61" s="1475"/>
      <c r="L61" s="1475"/>
      <c r="M61" s="1475"/>
      <c r="N61" s="1475"/>
      <c r="O61" s="1475"/>
      <c r="P61" s="1475"/>
      <c r="Q61" s="1475"/>
      <c r="R61" s="1475"/>
      <c r="S61" s="1475"/>
      <c r="T61" s="1475"/>
      <c r="U61" s="1475"/>
      <c r="V61" s="1475"/>
      <c r="W61" s="1475"/>
      <c r="X61" s="1475"/>
      <c r="Y61" s="1475"/>
      <c r="Z61" s="1475"/>
      <c r="AA61" s="1475"/>
      <c r="AB61" s="1475"/>
      <c r="AC61" s="1475"/>
      <c r="AD61" s="1475"/>
      <c r="AE61" s="1475"/>
      <c r="AF61" s="1475"/>
      <c r="AG61" s="1475"/>
      <c r="AH61" s="1475"/>
      <c r="AI61" s="1475"/>
      <c r="AJ61" s="1475"/>
      <c r="AK61" s="1475"/>
      <c r="AL61" s="1475"/>
      <c r="AM61" s="1475"/>
      <c r="AN61" s="1475"/>
      <c r="AO61" s="1475"/>
      <c r="AP61" s="1475"/>
      <c r="AQ61" s="1475"/>
    </row>
    <row r="62" spans="4:43" ht="18" customHeight="1" x14ac:dyDescent="0.15">
      <c r="F62" s="1475"/>
      <c r="G62" s="1475"/>
      <c r="H62" s="1475"/>
      <c r="I62" s="1475"/>
      <c r="J62" s="1475"/>
      <c r="K62" s="1475"/>
      <c r="L62" s="1475"/>
      <c r="M62" s="1475"/>
      <c r="N62" s="1475"/>
      <c r="O62" s="1475"/>
      <c r="P62" s="1475"/>
      <c r="Q62" s="1475"/>
      <c r="R62" s="1475"/>
      <c r="S62" s="1475"/>
      <c r="T62" s="1475"/>
      <c r="U62" s="1475"/>
      <c r="V62" s="1475"/>
      <c r="W62" s="1475"/>
      <c r="X62" s="1475"/>
      <c r="Y62" s="1475"/>
      <c r="Z62" s="1475"/>
      <c r="AA62" s="1475"/>
      <c r="AB62" s="1475"/>
      <c r="AC62" s="1475"/>
      <c r="AD62" s="1475"/>
      <c r="AE62" s="1475"/>
      <c r="AF62" s="1475"/>
      <c r="AG62" s="1475"/>
      <c r="AH62" s="1475"/>
      <c r="AI62" s="1475"/>
      <c r="AJ62" s="1475"/>
      <c r="AK62" s="1475"/>
      <c r="AL62" s="1475"/>
      <c r="AM62" s="1475"/>
      <c r="AN62" s="1475"/>
      <c r="AO62" s="1475"/>
      <c r="AP62" s="1475"/>
      <c r="AQ62" s="1475"/>
    </row>
    <row r="63" spans="4:43" ht="18" customHeight="1" x14ac:dyDescent="0.15">
      <c r="F63" s="1475"/>
      <c r="G63" s="1475"/>
      <c r="H63" s="1475"/>
      <c r="I63" s="1475"/>
      <c r="J63" s="1475"/>
      <c r="K63" s="1475"/>
      <c r="L63" s="1475"/>
      <c r="M63" s="1475"/>
      <c r="N63" s="1475"/>
      <c r="O63" s="1475"/>
      <c r="P63" s="1475"/>
      <c r="Q63" s="1475"/>
      <c r="R63" s="1475"/>
      <c r="S63" s="1475"/>
      <c r="T63" s="1475"/>
      <c r="U63" s="1475"/>
      <c r="V63" s="1475"/>
      <c r="W63" s="1475"/>
      <c r="X63" s="1475"/>
      <c r="Y63" s="1475"/>
      <c r="Z63" s="1475"/>
      <c r="AA63" s="1475"/>
      <c r="AB63" s="1475"/>
      <c r="AC63" s="1475"/>
      <c r="AD63" s="1475"/>
      <c r="AE63" s="1475"/>
      <c r="AF63" s="1475"/>
      <c r="AG63" s="1475"/>
      <c r="AH63" s="1475"/>
      <c r="AI63" s="1475"/>
      <c r="AJ63" s="1475"/>
      <c r="AK63" s="1475"/>
      <c r="AL63" s="1475"/>
      <c r="AM63" s="1475"/>
      <c r="AN63" s="1475"/>
      <c r="AO63" s="1475"/>
      <c r="AP63" s="1475"/>
      <c r="AQ63" s="1475"/>
    </row>
    <row r="64" spans="4:43" ht="12" customHeight="1" x14ac:dyDescent="0.15">
      <c r="F64" s="522"/>
      <c r="G64" s="522"/>
      <c r="H64" s="522"/>
      <c r="I64" s="522"/>
      <c r="J64" s="522"/>
      <c r="K64" s="522"/>
      <c r="L64" s="522"/>
      <c r="M64" s="522"/>
      <c r="N64" s="522"/>
      <c r="O64" s="522"/>
      <c r="P64" s="522"/>
      <c r="Q64" s="522"/>
      <c r="R64" s="522"/>
      <c r="S64" s="522"/>
      <c r="T64" s="522"/>
      <c r="U64" s="522"/>
      <c r="V64" s="522"/>
      <c r="W64" s="522"/>
      <c r="X64" s="522"/>
      <c r="Y64" s="522"/>
      <c r="Z64" s="522"/>
      <c r="AA64" s="522"/>
      <c r="AB64" s="522"/>
      <c r="AC64" s="522"/>
      <c r="AD64" s="522"/>
      <c r="AE64" s="522"/>
      <c r="AF64" s="522"/>
      <c r="AG64" s="522"/>
      <c r="AH64" s="522"/>
      <c r="AI64" s="522"/>
      <c r="AJ64" s="522"/>
      <c r="AK64" s="522"/>
      <c r="AL64" s="522"/>
      <c r="AM64" s="522"/>
      <c r="AN64" s="522"/>
      <c r="AO64" s="522"/>
      <c r="AP64" s="522"/>
      <c r="AQ64" s="522"/>
    </row>
    <row r="65" spans="4:43" ht="18" customHeight="1" x14ac:dyDescent="0.15">
      <c r="D65" s="1473" t="s">
        <v>1098</v>
      </c>
      <c r="E65" s="1473"/>
      <c r="F65" s="1474" t="s">
        <v>1099</v>
      </c>
      <c r="G65" s="1474"/>
      <c r="H65" s="1474"/>
      <c r="I65" s="1474"/>
      <c r="J65" s="1474"/>
      <c r="K65" s="1474"/>
      <c r="L65" s="1474"/>
      <c r="M65" s="1474"/>
      <c r="N65" s="1474"/>
      <c r="O65" s="1474"/>
      <c r="P65" s="1474"/>
      <c r="Q65" s="1474"/>
      <c r="R65" s="1474"/>
      <c r="S65" s="1474"/>
      <c r="T65" s="1474"/>
      <c r="U65" s="1474"/>
      <c r="V65" s="1474"/>
      <c r="W65" s="1474"/>
      <c r="X65" s="1474"/>
      <c r="Y65" s="1474"/>
      <c r="Z65" s="1474"/>
      <c r="AA65" s="1474"/>
      <c r="AB65" s="1474"/>
      <c r="AC65" s="1474"/>
      <c r="AD65" s="1474"/>
      <c r="AE65" s="1474"/>
      <c r="AF65" s="1474"/>
      <c r="AG65" s="1474"/>
      <c r="AH65" s="1474"/>
      <c r="AI65" s="1474"/>
      <c r="AJ65" s="1474"/>
      <c r="AK65" s="1474"/>
      <c r="AL65" s="1474"/>
      <c r="AM65" s="1474"/>
      <c r="AN65" s="1474"/>
      <c r="AO65" s="1474"/>
      <c r="AP65" s="1474"/>
      <c r="AQ65" s="1474"/>
    </row>
    <row r="66" spans="4:43" ht="18" customHeight="1" x14ac:dyDescent="0.15">
      <c r="F66" s="1474"/>
      <c r="G66" s="1474"/>
      <c r="H66" s="1474"/>
      <c r="I66" s="1474"/>
      <c r="J66" s="1474"/>
      <c r="K66" s="1474"/>
      <c r="L66" s="1474"/>
      <c r="M66" s="1474"/>
      <c r="N66" s="1474"/>
      <c r="O66" s="1474"/>
      <c r="P66" s="1474"/>
      <c r="Q66" s="1474"/>
      <c r="R66" s="1474"/>
      <c r="S66" s="1474"/>
      <c r="T66" s="1474"/>
      <c r="U66" s="1474"/>
      <c r="V66" s="1474"/>
      <c r="W66" s="1474"/>
      <c r="X66" s="1474"/>
      <c r="Y66" s="1474"/>
      <c r="Z66" s="1474"/>
      <c r="AA66" s="1474"/>
      <c r="AB66" s="1474"/>
      <c r="AC66" s="1474"/>
      <c r="AD66" s="1474"/>
      <c r="AE66" s="1474"/>
      <c r="AF66" s="1474"/>
      <c r="AG66" s="1474"/>
      <c r="AH66" s="1474"/>
      <c r="AI66" s="1474"/>
      <c r="AJ66" s="1474"/>
      <c r="AK66" s="1474"/>
      <c r="AL66" s="1474"/>
      <c r="AM66" s="1474"/>
      <c r="AN66" s="1474"/>
      <c r="AO66" s="1474"/>
      <c r="AP66" s="1474"/>
      <c r="AQ66" s="1474"/>
    </row>
    <row r="67" spans="4:43" ht="18" customHeight="1" x14ac:dyDescent="0.15">
      <c r="F67" s="1474"/>
      <c r="G67" s="1474"/>
      <c r="H67" s="1474"/>
      <c r="I67" s="1474"/>
      <c r="J67" s="1474"/>
      <c r="K67" s="1474"/>
      <c r="L67" s="1474"/>
      <c r="M67" s="1474"/>
      <c r="N67" s="1474"/>
      <c r="O67" s="1474"/>
      <c r="P67" s="1474"/>
      <c r="Q67" s="1474"/>
      <c r="R67" s="1474"/>
      <c r="S67" s="1474"/>
      <c r="T67" s="1474"/>
      <c r="U67" s="1474"/>
      <c r="V67" s="1474"/>
      <c r="W67" s="1474"/>
      <c r="X67" s="1474"/>
      <c r="Y67" s="1474"/>
      <c r="Z67" s="1474"/>
      <c r="AA67" s="1474"/>
      <c r="AB67" s="1474"/>
      <c r="AC67" s="1474"/>
      <c r="AD67" s="1474"/>
      <c r="AE67" s="1474"/>
      <c r="AF67" s="1474"/>
      <c r="AG67" s="1474"/>
      <c r="AH67" s="1474"/>
      <c r="AI67" s="1474"/>
      <c r="AJ67" s="1474"/>
      <c r="AK67" s="1474"/>
      <c r="AL67" s="1474"/>
      <c r="AM67" s="1474"/>
      <c r="AN67" s="1474"/>
      <c r="AO67" s="1474"/>
      <c r="AP67" s="1474"/>
      <c r="AQ67" s="1474"/>
    </row>
    <row r="68" spans="4:43" ht="18" customHeight="1" x14ac:dyDescent="0.15">
      <c r="F68" s="1474"/>
      <c r="G68" s="1474"/>
      <c r="H68" s="1474"/>
      <c r="I68" s="1474"/>
      <c r="J68" s="1474"/>
      <c r="K68" s="1474"/>
      <c r="L68" s="1474"/>
      <c r="M68" s="1474"/>
      <c r="N68" s="1474"/>
      <c r="O68" s="1474"/>
      <c r="P68" s="1474"/>
      <c r="Q68" s="1474"/>
      <c r="R68" s="1474"/>
      <c r="S68" s="1474"/>
      <c r="T68" s="1474"/>
      <c r="U68" s="1474"/>
      <c r="V68" s="1474"/>
      <c r="W68" s="1474"/>
      <c r="X68" s="1474"/>
      <c r="Y68" s="1474"/>
      <c r="Z68" s="1474"/>
      <c r="AA68" s="1474"/>
      <c r="AB68" s="1474"/>
      <c r="AC68" s="1474"/>
      <c r="AD68" s="1474"/>
      <c r="AE68" s="1474"/>
      <c r="AF68" s="1474"/>
      <c r="AG68" s="1474"/>
      <c r="AH68" s="1474"/>
      <c r="AI68" s="1474"/>
      <c r="AJ68" s="1474"/>
      <c r="AK68" s="1474"/>
      <c r="AL68" s="1474"/>
      <c r="AM68" s="1474"/>
      <c r="AN68" s="1474"/>
      <c r="AO68" s="1474"/>
      <c r="AP68" s="1474"/>
      <c r="AQ68" s="1474"/>
    </row>
    <row r="69" spans="4:43" ht="18" customHeight="1" x14ac:dyDescent="0.15">
      <c r="F69" s="1474"/>
      <c r="G69" s="1474"/>
      <c r="H69" s="1474"/>
      <c r="I69" s="1474"/>
      <c r="J69" s="1474"/>
      <c r="K69" s="1474"/>
      <c r="L69" s="1474"/>
      <c r="M69" s="1474"/>
      <c r="N69" s="1474"/>
      <c r="O69" s="1474"/>
      <c r="P69" s="1474"/>
      <c r="Q69" s="1474"/>
      <c r="R69" s="1474"/>
      <c r="S69" s="1474"/>
      <c r="T69" s="1474"/>
      <c r="U69" s="1474"/>
      <c r="V69" s="1474"/>
      <c r="W69" s="1474"/>
      <c r="X69" s="1474"/>
      <c r="Y69" s="1474"/>
      <c r="Z69" s="1474"/>
      <c r="AA69" s="1474"/>
      <c r="AB69" s="1474"/>
      <c r="AC69" s="1474"/>
      <c r="AD69" s="1474"/>
      <c r="AE69" s="1474"/>
      <c r="AF69" s="1474"/>
      <c r="AG69" s="1474"/>
      <c r="AH69" s="1474"/>
      <c r="AI69" s="1474"/>
      <c r="AJ69" s="1474"/>
      <c r="AK69" s="1474"/>
      <c r="AL69" s="1474"/>
      <c r="AM69" s="1474"/>
      <c r="AN69" s="1474"/>
      <c r="AO69" s="1474"/>
      <c r="AP69" s="1474"/>
      <c r="AQ69" s="1474"/>
    </row>
    <row r="70" spans="4:43" ht="18" customHeight="1" x14ac:dyDescent="0.15">
      <c r="F70" s="1474"/>
      <c r="G70" s="1474"/>
      <c r="H70" s="1474"/>
      <c r="I70" s="1474"/>
      <c r="J70" s="1474"/>
      <c r="K70" s="1474"/>
      <c r="L70" s="1474"/>
      <c r="M70" s="1474"/>
      <c r="N70" s="1474"/>
      <c r="O70" s="1474"/>
      <c r="P70" s="1474"/>
      <c r="Q70" s="1474"/>
      <c r="R70" s="1474"/>
      <c r="S70" s="1474"/>
      <c r="T70" s="1474"/>
      <c r="U70" s="1474"/>
      <c r="V70" s="1474"/>
      <c r="W70" s="1474"/>
      <c r="X70" s="1474"/>
      <c r="Y70" s="1474"/>
      <c r="Z70" s="1474"/>
      <c r="AA70" s="1474"/>
      <c r="AB70" s="1474"/>
      <c r="AC70" s="1474"/>
      <c r="AD70" s="1474"/>
      <c r="AE70" s="1474"/>
      <c r="AF70" s="1474"/>
      <c r="AG70" s="1474"/>
      <c r="AH70" s="1474"/>
      <c r="AI70" s="1474"/>
      <c r="AJ70" s="1474"/>
      <c r="AK70" s="1474"/>
      <c r="AL70" s="1474"/>
      <c r="AM70" s="1474"/>
      <c r="AN70" s="1474"/>
      <c r="AO70" s="1474"/>
      <c r="AP70" s="1474"/>
      <c r="AQ70" s="1474"/>
    </row>
    <row r="71" spans="4:43" ht="12" customHeight="1" x14ac:dyDescent="0.15">
      <c r="F71" s="522"/>
      <c r="G71" s="522"/>
      <c r="H71" s="522"/>
      <c r="I71" s="522"/>
      <c r="J71" s="522"/>
      <c r="K71" s="522"/>
      <c r="L71" s="522"/>
      <c r="M71" s="522"/>
      <c r="N71" s="522"/>
      <c r="O71" s="522"/>
      <c r="P71" s="522"/>
      <c r="Q71" s="522"/>
      <c r="R71" s="522"/>
      <c r="S71" s="522"/>
      <c r="T71" s="522"/>
      <c r="U71" s="522"/>
      <c r="V71" s="522"/>
      <c r="W71" s="522"/>
      <c r="X71" s="522"/>
      <c r="Y71" s="522"/>
      <c r="Z71" s="522"/>
      <c r="AA71" s="522"/>
      <c r="AB71" s="522"/>
      <c r="AC71" s="522"/>
      <c r="AD71" s="522"/>
      <c r="AE71" s="522"/>
      <c r="AF71" s="522"/>
      <c r="AG71" s="522"/>
      <c r="AH71" s="522"/>
      <c r="AI71" s="522"/>
      <c r="AJ71" s="522"/>
      <c r="AK71" s="522"/>
      <c r="AL71" s="522"/>
      <c r="AM71" s="522"/>
      <c r="AN71" s="522"/>
      <c r="AO71" s="522"/>
      <c r="AP71" s="522"/>
      <c r="AQ71" s="522"/>
    </row>
    <row r="72" spans="4:43" ht="18" customHeight="1" x14ac:dyDescent="0.15">
      <c r="D72" s="1473" t="s">
        <v>1100</v>
      </c>
      <c r="E72" s="1473"/>
      <c r="F72" s="1474" t="s">
        <v>1101</v>
      </c>
      <c r="G72" s="1474"/>
      <c r="H72" s="1474"/>
      <c r="I72" s="1474"/>
      <c r="J72" s="1474"/>
      <c r="K72" s="1474"/>
      <c r="L72" s="1474"/>
      <c r="M72" s="1474"/>
      <c r="N72" s="1474"/>
      <c r="O72" s="1474"/>
      <c r="P72" s="1474"/>
      <c r="Q72" s="1474"/>
      <c r="R72" s="1474"/>
      <c r="S72" s="1474"/>
      <c r="T72" s="1474"/>
      <c r="U72" s="1474"/>
      <c r="V72" s="1474"/>
      <c r="W72" s="1474"/>
      <c r="X72" s="1474"/>
      <c r="Y72" s="1474"/>
      <c r="Z72" s="1474"/>
      <c r="AA72" s="1474"/>
      <c r="AB72" s="1474"/>
      <c r="AC72" s="1474"/>
      <c r="AD72" s="1474"/>
      <c r="AE72" s="1474"/>
      <c r="AF72" s="1474"/>
      <c r="AG72" s="1474"/>
      <c r="AH72" s="1474"/>
      <c r="AI72" s="1474"/>
      <c r="AJ72" s="1474"/>
      <c r="AK72" s="1474"/>
      <c r="AL72" s="1474"/>
      <c r="AM72" s="1474"/>
      <c r="AN72" s="1474"/>
      <c r="AO72" s="1474"/>
      <c r="AP72" s="1474"/>
      <c r="AQ72" s="1474"/>
    </row>
    <row r="73" spans="4:43" ht="18" customHeight="1" x14ac:dyDescent="0.15">
      <c r="F73" s="1474"/>
      <c r="G73" s="1474"/>
      <c r="H73" s="1474"/>
      <c r="I73" s="1474"/>
      <c r="J73" s="1474"/>
      <c r="K73" s="1474"/>
      <c r="L73" s="1474"/>
      <c r="M73" s="1474"/>
      <c r="N73" s="1474"/>
      <c r="O73" s="1474"/>
      <c r="P73" s="1474"/>
      <c r="Q73" s="1474"/>
      <c r="R73" s="1474"/>
      <c r="S73" s="1474"/>
      <c r="T73" s="1474"/>
      <c r="U73" s="1474"/>
      <c r="V73" s="1474"/>
      <c r="W73" s="1474"/>
      <c r="X73" s="1474"/>
      <c r="Y73" s="1474"/>
      <c r="Z73" s="1474"/>
      <c r="AA73" s="1474"/>
      <c r="AB73" s="1474"/>
      <c r="AC73" s="1474"/>
      <c r="AD73" s="1474"/>
      <c r="AE73" s="1474"/>
      <c r="AF73" s="1474"/>
      <c r="AG73" s="1474"/>
      <c r="AH73" s="1474"/>
      <c r="AI73" s="1474"/>
      <c r="AJ73" s="1474"/>
      <c r="AK73" s="1474"/>
      <c r="AL73" s="1474"/>
      <c r="AM73" s="1474"/>
      <c r="AN73" s="1474"/>
      <c r="AO73" s="1474"/>
      <c r="AP73" s="1474"/>
      <c r="AQ73" s="1474"/>
    </row>
    <row r="74" spans="4:43" ht="18" customHeight="1" x14ac:dyDescent="0.15">
      <c r="F74" s="1474"/>
      <c r="G74" s="1474"/>
      <c r="H74" s="1474"/>
      <c r="I74" s="1474"/>
      <c r="J74" s="1474"/>
      <c r="K74" s="1474"/>
      <c r="L74" s="1474"/>
      <c r="M74" s="1474"/>
      <c r="N74" s="1474"/>
      <c r="O74" s="1474"/>
      <c r="P74" s="1474"/>
      <c r="Q74" s="1474"/>
      <c r="R74" s="1474"/>
      <c r="S74" s="1474"/>
      <c r="T74" s="1474"/>
      <c r="U74" s="1474"/>
      <c r="V74" s="1474"/>
      <c r="W74" s="1474"/>
      <c r="X74" s="1474"/>
      <c r="Y74" s="1474"/>
      <c r="Z74" s="1474"/>
      <c r="AA74" s="1474"/>
      <c r="AB74" s="1474"/>
      <c r="AC74" s="1474"/>
      <c r="AD74" s="1474"/>
      <c r="AE74" s="1474"/>
      <c r="AF74" s="1474"/>
      <c r="AG74" s="1474"/>
      <c r="AH74" s="1474"/>
      <c r="AI74" s="1474"/>
      <c r="AJ74" s="1474"/>
      <c r="AK74" s="1474"/>
      <c r="AL74" s="1474"/>
      <c r="AM74" s="1474"/>
      <c r="AN74" s="1474"/>
      <c r="AO74" s="1474"/>
      <c r="AP74" s="1474"/>
      <c r="AQ74" s="1474"/>
    </row>
    <row r="75" spans="4:43" ht="18" customHeight="1" x14ac:dyDescent="0.15">
      <c r="F75" s="1474"/>
      <c r="G75" s="1474"/>
      <c r="H75" s="1474"/>
      <c r="I75" s="1474"/>
      <c r="J75" s="1474"/>
      <c r="K75" s="1474"/>
      <c r="L75" s="1474"/>
      <c r="M75" s="1474"/>
      <c r="N75" s="1474"/>
      <c r="O75" s="1474"/>
      <c r="P75" s="1474"/>
      <c r="Q75" s="1474"/>
      <c r="R75" s="1474"/>
      <c r="S75" s="1474"/>
      <c r="T75" s="1474"/>
      <c r="U75" s="1474"/>
      <c r="V75" s="1474"/>
      <c r="W75" s="1474"/>
      <c r="X75" s="1474"/>
      <c r="Y75" s="1474"/>
      <c r="Z75" s="1474"/>
      <c r="AA75" s="1474"/>
      <c r="AB75" s="1474"/>
      <c r="AC75" s="1474"/>
      <c r="AD75" s="1474"/>
      <c r="AE75" s="1474"/>
      <c r="AF75" s="1474"/>
      <c r="AG75" s="1474"/>
      <c r="AH75" s="1474"/>
      <c r="AI75" s="1474"/>
      <c r="AJ75" s="1474"/>
      <c r="AK75" s="1474"/>
      <c r="AL75" s="1474"/>
      <c r="AM75" s="1474"/>
      <c r="AN75" s="1474"/>
      <c r="AO75" s="1474"/>
      <c r="AP75" s="1474"/>
      <c r="AQ75" s="1474"/>
    </row>
    <row r="76" spans="4:43" ht="18" customHeight="1" x14ac:dyDescent="0.15">
      <c r="F76" s="1474"/>
      <c r="G76" s="1474"/>
      <c r="H76" s="1474"/>
      <c r="I76" s="1474"/>
      <c r="J76" s="1474"/>
      <c r="K76" s="1474"/>
      <c r="L76" s="1474"/>
      <c r="M76" s="1474"/>
      <c r="N76" s="1474"/>
      <c r="O76" s="1474"/>
      <c r="P76" s="1474"/>
      <c r="Q76" s="1474"/>
      <c r="R76" s="1474"/>
      <c r="S76" s="1474"/>
      <c r="T76" s="1474"/>
      <c r="U76" s="1474"/>
      <c r="V76" s="1474"/>
      <c r="W76" s="1474"/>
      <c r="X76" s="1474"/>
      <c r="Y76" s="1474"/>
      <c r="Z76" s="1474"/>
      <c r="AA76" s="1474"/>
      <c r="AB76" s="1474"/>
      <c r="AC76" s="1474"/>
      <c r="AD76" s="1474"/>
      <c r="AE76" s="1474"/>
      <c r="AF76" s="1474"/>
      <c r="AG76" s="1474"/>
      <c r="AH76" s="1474"/>
      <c r="AI76" s="1474"/>
      <c r="AJ76" s="1474"/>
      <c r="AK76" s="1474"/>
      <c r="AL76" s="1474"/>
      <c r="AM76" s="1474"/>
      <c r="AN76" s="1474"/>
      <c r="AO76" s="1474"/>
      <c r="AP76" s="1474"/>
      <c r="AQ76" s="1474"/>
    </row>
    <row r="77" spans="4:43" ht="18" customHeight="1" x14ac:dyDescent="0.15">
      <c r="F77" s="1474"/>
      <c r="G77" s="1474"/>
      <c r="H77" s="1474"/>
      <c r="I77" s="1474"/>
      <c r="J77" s="1474"/>
      <c r="K77" s="1474"/>
      <c r="L77" s="1474"/>
      <c r="M77" s="1474"/>
      <c r="N77" s="1474"/>
      <c r="O77" s="1474"/>
      <c r="P77" s="1474"/>
      <c r="Q77" s="1474"/>
      <c r="R77" s="1474"/>
      <c r="S77" s="1474"/>
      <c r="T77" s="1474"/>
      <c r="U77" s="1474"/>
      <c r="V77" s="1474"/>
      <c r="W77" s="1474"/>
      <c r="X77" s="1474"/>
      <c r="Y77" s="1474"/>
      <c r="Z77" s="1474"/>
      <c r="AA77" s="1474"/>
      <c r="AB77" s="1474"/>
      <c r="AC77" s="1474"/>
      <c r="AD77" s="1474"/>
      <c r="AE77" s="1474"/>
      <c r="AF77" s="1474"/>
      <c r="AG77" s="1474"/>
      <c r="AH77" s="1474"/>
      <c r="AI77" s="1474"/>
      <c r="AJ77" s="1474"/>
      <c r="AK77" s="1474"/>
      <c r="AL77" s="1474"/>
      <c r="AM77" s="1474"/>
      <c r="AN77" s="1474"/>
      <c r="AO77" s="1474"/>
      <c r="AP77" s="1474"/>
      <c r="AQ77" s="1474"/>
    </row>
    <row r="78" spans="4:43" ht="18" customHeight="1" x14ac:dyDescent="0.15">
      <c r="F78" s="1474"/>
      <c r="G78" s="1474"/>
      <c r="H78" s="1474"/>
      <c r="I78" s="1474"/>
      <c r="J78" s="1474"/>
      <c r="K78" s="1474"/>
      <c r="L78" s="1474"/>
      <c r="M78" s="1474"/>
      <c r="N78" s="1474"/>
      <c r="O78" s="1474"/>
      <c r="P78" s="1474"/>
      <c r="Q78" s="1474"/>
      <c r="R78" s="1474"/>
      <c r="S78" s="1474"/>
      <c r="T78" s="1474"/>
      <c r="U78" s="1474"/>
      <c r="V78" s="1474"/>
      <c r="W78" s="1474"/>
      <c r="X78" s="1474"/>
      <c r="Y78" s="1474"/>
      <c r="Z78" s="1474"/>
      <c r="AA78" s="1474"/>
      <c r="AB78" s="1474"/>
      <c r="AC78" s="1474"/>
      <c r="AD78" s="1474"/>
      <c r="AE78" s="1474"/>
      <c r="AF78" s="1474"/>
      <c r="AG78" s="1474"/>
      <c r="AH78" s="1474"/>
      <c r="AI78" s="1474"/>
      <c r="AJ78" s="1474"/>
      <c r="AK78" s="1474"/>
      <c r="AL78" s="1474"/>
      <c r="AM78" s="1474"/>
      <c r="AN78" s="1474"/>
      <c r="AO78" s="1474"/>
      <c r="AP78" s="1474"/>
      <c r="AQ78" s="1474"/>
    </row>
    <row r="79" spans="4:43" ht="12" customHeight="1" x14ac:dyDescent="0.15">
      <c r="F79" s="522"/>
      <c r="G79" s="522"/>
      <c r="H79" s="522"/>
      <c r="I79" s="522"/>
      <c r="J79" s="522"/>
      <c r="K79" s="522"/>
      <c r="L79" s="522"/>
      <c r="M79" s="522"/>
      <c r="N79" s="522"/>
      <c r="O79" s="522"/>
      <c r="P79" s="522"/>
      <c r="Q79" s="522"/>
      <c r="R79" s="522"/>
      <c r="S79" s="522"/>
      <c r="T79" s="522"/>
      <c r="U79" s="522"/>
      <c r="V79" s="522"/>
      <c r="W79" s="522"/>
      <c r="X79" s="522"/>
      <c r="Y79" s="522"/>
      <c r="Z79" s="522"/>
      <c r="AA79" s="522"/>
      <c r="AB79" s="522"/>
      <c r="AC79" s="522"/>
      <c r="AD79" s="522"/>
      <c r="AE79" s="522"/>
      <c r="AF79" s="522"/>
      <c r="AG79" s="522"/>
      <c r="AH79" s="522"/>
      <c r="AI79" s="522"/>
      <c r="AJ79" s="522"/>
      <c r="AK79" s="522"/>
      <c r="AL79" s="522"/>
      <c r="AM79" s="522"/>
      <c r="AN79" s="522"/>
      <c r="AO79" s="522"/>
      <c r="AP79" s="522"/>
      <c r="AQ79" s="522"/>
    </row>
    <row r="80" spans="4:43" ht="18" customHeight="1" x14ac:dyDescent="0.15">
      <c r="D80" s="1473" t="s">
        <v>1102</v>
      </c>
      <c r="E80" s="1473"/>
      <c r="F80" s="1474" t="s">
        <v>1103</v>
      </c>
      <c r="G80" s="1474"/>
      <c r="H80" s="1474"/>
      <c r="I80" s="1474"/>
      <c r="J80" s="1474"/>
      <c r="K80" s="1474"/>
      <c r="L80" s="1474"/>
      <c r="M80" s="1474"/>
      <c r="N80" s="1474"/>
      <c r="O80" s="1474"/>
      <c r="P80" s="1474"/>
      <c r="Q80" s="1474"/>
      <c r="R80" s="1474"/>
      <c r="S80" s="1474"/>
      <c r="T80" s="1474"/>
      <c r="U80" s="1474"/>
      <c r="V80" s="1474"/>
      <c r="W80" s="1474"/>
      <c r="X80" s="1474"/>
      <c r="Y80" s="1474"/>
      <c r="Z80" s="1474"/>
      <c r="AA80" s="1474"/>
      <c r="AB80" s="1474"/>
      <c r="AC80" s="1474"/>
      <c r="AD80" s="1474"/>
      <c r="AE80" s="1474"/>
      <c r="AF80" s="1474"/>
      <c r="AG80" s="1474"/>
      <c r="AH80" s="1474"/>
      <c r="AI80" s="1474"/>
      <c r="AJ80" s="1474"/>
      <c r="AK80" s="1474"/>
      <c r="AL80" s="1474"/>
      <c r="AM80" s="1474"/>
      <c r="AN80" s="1474"/>
      <c r="AO80" s="1474"/>
      <c r="AP80" s="1474"/>
      <c r="AQ80" s="1474"/>
    </row>
    <row r="81" spans="4:43" ht="18" customHeight="1" x14ac:dyDescent="0.15">
      <c r="F81" s="1474"/>
      <c r="G81" s="1474"/>
      <c r="H81" s="1474"/>
      <c r="I81" s="1474"/>
      <c r="J81" s="1474"/>
      <c r="K81" s="1474"/>
      <c r="L81" s="1474"/>
      <c r="M81" s="1474"/>
      <c r="N81" s="1474"/>
      <c r="O81" s="1474"/>
      <c r="P81" s="1474"/>
      <c r="Q81" s="1474"/>
      <c r="R81" s="1474"/>
      <c r="S81" s="1474"/>
      <c r="T81" s="1474"/>
      <c r="U81" s="1474"/>
      <c r="V81" s="1474"/>
      <c r="W81" s="1474"/>
      <c r="X81" s="1474"/>
      <c r="Y81" s="1474"/>
      <c r="Z81" s="1474"/>
      <c r="AA81" s="1474"/>
      <c r="AB81" s="1474"/>
      <c r="AC81" s="1474"/>
      <c r="AD81" s="1474"/>
      <c r="AE81" s="1474"/>
      <c r="AF81" s="1474"/>
      <c r="AG81" s="1474"/>
      <c r="AH81" s="1474"/>
      <c r="AI81" s="1474"/>
      <c r="AJ81" s="1474"/>
      <c r="AK81" s="1474"/>
      <c r="AL81" s="1474"/>
      <c r="AM81" s="1474"/>
      <c r="AN81" s="1474"/>
      <c r="AO81" s="1474"/>
      <c r="AP81" s="1474"/>
      <c r="AQ81" s="1474"/>
    </row>
    <row r="82" spans="4:43" ht="18" customHeight="1" x14ac:dyDescent="0.15">
      <c r="F82" s="1474"/>
      <c r="G82" s="1474"/>
      <c r="H82" s="1474"/>
      <c r="I82" s="1474"/>
      <c r="J82" s="1474"/>
      <c r="K82" s="1474"/>
      <c r="L82" s="1474"/>
      <c r="M82" s="1474"/>
      <c r="N82" s="1474"/>
      <c r="O82" s="1474"/>
      <c r="P82" s="1474"/>
      <c r="Q82" s="1474"/>
      <c r="R82" s="1474"/>
      <c r="S82" s="1474"/>
      <c r="T82" s="1474"/>
      <c r="U82" s="1474"/>
      <c r="V82" s="1474"/>
      <c r="W82" s="1474"/>
      <c r="X82" s="1474"/>
      <c r="Y82" s="1474"/>
      <c r="Z82" s="1474"/>
      <c r="AA82" s="1474"/>
      <c r="AB82" s="1474"/>
      <c r="AC82" s="1474"/>
      <c r="AD82" s="1474"/>
      <c r="AE82" s="1474"/>
      <c r="AF82" s="1474"/>
      <c r="AG82" s="1474"/>
      <c r="AH82" s="1474"/>
      <c r="AI82" s="1474"/>
      <c r="AJ82" s="1474"/>
      <c r="AK82" s="1474"/>
      <c r="AL82" s="1474"/>
      <c r="AM82" s="1474"/>
      <c r="AN82" s="1474"/>
      <c r="AO82" s="1474"/>
      <c r="AP82" s="1474"/>
      <c r="AQ82" s="1474"/>
    </row>
    <row r="83" spans="4:43" ht="18" customHeight="1" x14ac:dyDescent="0.15">
      <c r="F83" s="1474"/>
      <c r="G83" s="1474"/>
      <c r="H83" s="1474"/>
      <c r="I83" s="1474"/>
      <c r="J83" s="1474"/>
      <c r="K83" s="1474"/>
      <c r="L83" s="1474"/>
      <c r="M83" s="1474"/>
      <c r="N83" s="1474"/>
      <c r="O83" s="1474"/>
      <c r="P83" s="1474"/>
      <c r="Q83" s="1474"/>
      <c r="R83" s="1474"/>
      <c r="S83" s="1474"/>
      <c r="T83" s="1474"/>
      <c r="U83" s="1474"/>
      <c r="V83" s="1474"/>
      <c r="W83" s="1474"/>
      <c r="X83" s="1474"/>
      <c r="Y83" s="1474"/>
      <c r="Z83" s="1474"/>
      <c r="AA83" s="1474"/>
      <c r="AB83" s="1474"/>
      <c r="AC83" s="1474"/>
      <c r="AD83" s="1474"/>
      <c r="AE83" s="1474"/>
      <c r="AF83" s="1474"/>
      <c r="AG83" s="1474"/>
      <c r="AH83" s="1474"/>
      <c r="AI83" s="1474"/>
      <c r="AJ83" s="1474"/>
      <c r="AK83" s="1474"/>
      <c r="AL83" s="1474"/>
      <c r="AM83" s="1474"/>
      <c r="AN83" s="1474"/>
      <c r="AO83" s="1474"/>
      <c r="AP83" s="1474"/>
      <c r="AQ83" s="1474"/>
    </row>
    <row r="84" spans="4:43" ht="8.1" customHeight="1" x14ac:dyDescent="0.15">
      <c r="F84" s="521"/>
      <c r="G84" s="521"/>
      <c r="H84" s="521"/>
      <c r="I84" s="521"/>
      <c r="J84" s="521"/>
      <c r="K84" s="521"/>
      <c r="L84" s="521"/>
      <c r="M84" s="521"/>
      <c r="N84" s="521"/>
      <c r="O84" s="521"/>
      <c r="P84" s="521"/>
      <c r="Q84" s="521"/>
      <c r="R84" s="521"/>
      <c r="S84" s="521"/>
      <c r="T84" s="521"/>
      <c r="U84" s="521"/>
      <c r="V84" s="521"/>
      <c r="W84" s="521"/>
      <c r="X84" s="521"/>
      <c r="Y84" s="521"/>
      <c r="Z84" s="521"/>
      <c r="AA84" s="521"/>
      <c r="AB84" s="521"/>
      <c r="AC84" s="521"/>
      <c r="AD84" s="521"/>
      <c r="AE84" s="521"/>
      <c r="AF84" s="521"/>
      <c r="AG84" s="521"/>
      <c r="AH84" s="521"/>
      <c r="AI84" s="521"/>
      <c r="AJ84" s="521"/>
      <c r="AK84" s="521"/>
      <c r="AL84" s="521"/>
      <c r="AM84" s="521"/>
      <c r="AN84" s="521"/>
      <c r="AO84" s="521"/>
      <c r="AP84" s="521"/>
      <c r="AQ84" s="521"/>
    </row>
    <row r="85" spans="4:43" ht="18" customHeight="1" x14ac:dyDescent="0.15">
      <c r="F85" s="523" t="s">
        <v>1104</v>
      </c>
      <c r="G85" s="1474" t="s">
        <v>1105</v>
      </c>
      <c r="H85" s="1474"/>
      <c r="I85" s="1474"/>
      <c r="J85" s="1474"/>
      <c r="K85" s="1474"/>
      <c r="L85" s="1474"/>
      <c r="M85" s="1474"/>
      <c r="N85" s="1474"/>
      <c r="O85" s="1474"/>
      <c r="P85" s="1474"/>
      <c r="Q85" s="1474"/>
      <c r="R85" s="1474"/>
      <c r="S85" s="1474"/>
      <c r="T85" s="1474"/>
      <c r="U85" s="1474"/>
      <c r="V85" s="1474"/>
      <c r="W85" s="1474"/>
      <c r="X85" s="1474"/>
      <c r="Y85" s="1474"/>
      <c r="Z85" s="1474"/>
      <c r="AA85" s="1474"/>
      <c r="AB85" s="1474"/>
      <c r="AC85" s="1474"/>
      <c r="AD85" s="1474"/>
      <c r="AE85" s="1474"/>
      <c r="AF85" s="1474"/>
      <c r="AG85" s="1474"/>
      <c r="AH85" s="1474"/>
      <c r="AI85" s="1474"/>
      <c r="AJ85" s="1474"/>
      <c r="AK85" s="1474"/>
      <c r="AL85" s="1474"/>
      <c r="AM85" s="1474"/>
      <c r="AN85" s="1474"/>
      <c r="AO85" s="1474"/>
      <c r="AP85" s="1474"/>
      <c r="AQ85" s="1474"/>
    </row>
    <row r="86" spans="4:43" ht="18" customHeight="1" x14ac:dyDescent="0.15">
      <c r="G86" s="1474"/>
      <c r="H86" s="1474"/>
      <c r="I86" s="1474"/>
      <c r="J86" s="1474"/>
      <c r="K86" s="1474"/>
      <c r="L86" s="1474"/>
      <c r="M86" s="1474"/>
      <c r="N86" s="1474"/>
      <c r="O86" s="1474"/>
      <c r="P86" s="1474"/>
      <c r="Q86" s="1474"/>
      <c r="R86" s="1474"/>
      <c r="S86" s="1474"/>
      <c r="T86" s="1474"/>
      <c r="U86" s="1474"/>
      <c r="V86" s="1474"/>
      <c r="W86" s="1474"/>
      <c r="X86" s="1474"/>
      <c r="Y86" s="1474"/>
      <c r="Z86" s="1474"/>
      <c r="AA86" s="1474"/>
      <c r="AB86" s="1474"/>
      <c r="AC86" s="1474"/>
      <c r="AD86" s="1474"/>
      <c r="AE86" s="1474"/>
      <c r="AF86" s="1474"/>
      <c r="AG86" s="1474"/>
      <c r="AH86" s="1474"/>
      <c r="AI86" s="1474"/>
      <c r="AJ86" s="1474"/>
      <c r="AK86" s="1474"/>
      <c r="AL86" s="1474"/>
      <c r="AM86" s="1474"/>
      <c r="AN86" s="1474"/>
      <c r="AO86" s="1474"/>
      <c r="AP86" s="1474"/>
      <c r="AQ86" s="1474"/>
    </row>
    <row r="87" spans="4:43" ht="8.1" customHeight="1" x14ac:dyDescent="0.15">
      <c r="G87" s="521"/>
      <c r="H87" s="521"/>
      <c r="I87" s="521"/>
      <c r="J87" s="521"/>
      <c r="K87" s="521"/>
      <c r="L87" s="521"/>
      <c r="M87" s="521"/>
      <c r="N87" s="521"/>
      <c r="O87" s="521"/>
      <c r="P87" s="521"/>
      <c r="Q87" s="521"/>
      <c r="R87" s="521"/>
      <c r="S87" s="521"/>
      <c r="T87" s="521"/>
      <c r="U87" s="521"/>
      <c r="V87" s="521"/>
      <c r="W87" s="521"/>
      <c r="X87" s="521"/>
      <c r="Y87" s="521"/>
      <c r="Z87" s="521"/>
      <c r="AA87" s="521"/>
      <c r="AB87" s="521"/>
      <c r="AC87" s="521"/>
      <c r="AD87" s="521"/>
      <c r="AE87" s="521"/>
      <c r="AF87" s="521"/>
      <c r="AG87" s="521"/>
      <c r="AH87" s="521"/>
      <c r="AI87" s="521"/>
      <c r="AJ87" s="521"/>
      <c r="AK87" s="521"/>
      <c r="AL87" s="521"/>
      <c r="AM87" s="521"/>
      <c r="AN87" s="521"/>
      <c r="AO87" s="521"/>
      <c r="AP87" s="521"/>
      <c r="AQ87" s="521"/>
    </row>
    <row r="88" spans="4:43" ht="18" customHeight="1" x14ac:dyDescent="0.15">
      <c r="F88" s="523" t="s">
        <v>1106</v>
      </c>
      <c r="G88" s="1474" t="s">
        <v>1107</v>
      </c>
      <c r="H88" s="1474"/>
      <c r="I88" s="1474"/>
      <c r="J88" s="1474"/>
      <c r="K88" s="1474"/>
      <c r="L88" s="1474"/>
      <c r="M88" s="1474"/>
      <c r="N88" s="1474"/>
      <c r="O88" s="1474"/>
      <c r="P88" s="1474"/>
      <c r="Q88" s="1474"/>
      <c r="R88" s="1474"/>
      <c r="S88" s="1474"/>
      <c r="T88" s="1474"/>
      <c r="U88" s="1474"/>
      <c r="V88" s="1474"/>
      <c r="W88" s="1474"/>
      <c r="X88" s="1474"/>
      <c r="Y88" s="1474"/>
      <c r="Z88" s="1474"/>
      <c r="AA88" s="1474"/>
      <c r="AB88" s="1474"/>
      <c r="AC88" s="1474"/>
      <c r="AD88" s="1474"/>
      <c r="AE88" s="1474"/>
      <c r="AF88" s="1474"/>
      <c r="AG88" s="1474"/>
      <c r="AH88" s="1474"/>
      <c r="AI88" s="1474"/>
      <c r="AJ88" s="1474"/>
      <c r="AK88" s="1474"/>
      <c r="AL88" s="1474"/>
      <c r="AM88" s="1474"/>
      <c r="AN88" s="1474"/>
      <c r="AO88" s="1474"/>
      <c r="AP88" s="1474"/>
      <c r="AQ88" s="1474"/>
    </row>
    <row r="89" spans="4:43" ht="18" customHeight="1" x14ac:dyDescent="0.15">
      <c r="G89" s="1474"/>
      <c r="H89" s="1474"/>
      <c r="I89" s="1474"/>
      <c r="J89" s="1474"/>
      <c r="K89" s="1474"/>
      <c r="L89" s="1474"/>
      <c r="M89" s="1474"/>
      <c r="N89" s="1474"/>
      <c r="O89" s="1474"/>
      <c r="P89" s="1474"/>
      <c r="Q89" s="1474"/>
      <c r="R89" s="1474"/>
      <c r="S89" s="1474"/>
      <c r="T89" s="1474"/>
      <c r="U89" s="1474"/>
      <c r="V89" s="1474"/>
      <c r="W89" s="1474"/>
      <c r="X89" s="1474"/>
      <c r="Y89" s="1474"/>
      <c r="Z89" s="1474"/>
      <c r="AA89" s="1474"/>
      <c r="AB89" s="1474"/>
      <c r="AC89" s="1474"/>
      <c r="AD89" s="1474"/>
      <c r="AE89" s="1474"/>
      <c r="AF89" s="1474"/>
      <c r="AG89" s="1474"/>
      <c r="AH89" s="1474"/>
      <c r="AI89" s="1474"/>
      <c r="AJ89" s="1474"/>
      <c r="AK89" s="1474"/>
      <c r="AL89" s="1474"/>
      <c r="AM89" s="1474"/>
      <c r="AN89" s="1474"/>
      <c r="AO89" s="1474"/>
      <c r="AP89" s="1474"/>
      <c r="AQ89" s="1474"/>
    </row>
    <row r="90" spans="4:43" ht="18" customHeight="1" x14ac:dyDescent="0.15">
      <c r="G90" s="1474"/>
      <c r="H90" s="1474"/>
      <c r="I90" s="1474"/>
      <c r="J90" s="1474"/>
      <c r="K90" s="1474"/>
      <c r="L90" s="1474"/>
      <c r="M90" s="1474"/>
      <c r="N90" s="1474"/>
      <c r="O90" s="1474"/>
      <c r="P90" s="1474"/>
      <c r="Q90" s="1474"/>
      <c r="R90" s="1474"/>
      <c r="S90" s="1474"/>
      <c r="T90" s="1474"/>
      <c r="U90" s="1474"/>
      <c r="V90" s="1474"/>
      <c r="W90" s="1474"/>
      <c r="X90" s="1474"/>
      <c r="Y90" s="1474"/>
      <c r="Z90" s="1474"/>
      <c r="AA90" s="1474"/>
      <c r="AB90" s="1474"/>
      <c r="AC90" s="1474"/>
      <c r="AD90" s="1474"/>
      <c r="AE90" s="1474"/>
      <c r="AF90" s="1474"/>
      <c r="AG90" s="1474"/>
      <c r="AH90" s="1474"/>
      <c r="AI90" s="1474"/>
      <c r="AJ90" s="1474"/>
      <c r="AK90" s="1474"/>
      <c r="AL90" s="1474"/>
      <c r="AM90" s="1474"/>
      <c r="AN90" s="1474"/>
      <c r="AO90" s="1474"/>
      <c r="AP90" s="1474"/>
      <c r="AQ90" s="1474"/>
    </row>
    <row r="91" spans="4:43" ht="12" customHeight="1" x14ac:dyDescent="0.15">
      <c r="F91" s="522"/>
      <c r="G91" s="522"/>
      <c r="H91" s="522"/>
      <c r="I91" s="522"/>
      <c r="J91" s="522"/>
      <c r="K91" s="522"/>
      <c r="L91" s="522"/>
      <c r="M91" s="522"/>
      <c r="N91" s="522"/>
      <c r="O91" s="522"/>
      <c r="P91" s="522"/>
      <c r="Q91" s="522"/>
      <c r="R91" s="522"/>
      <c r="S91" s="522"/>
      <c r="T91" s="522"/>
      <c r="U91" s="522"/>
      <c r="V91" s="522"/>
      <c r="W91" s="522"/>
      <c r="X91" s="522"/>
      <c r="Y91" s="522"/>
      <c r="Z91" s="522"/>
      <c r="AA91" s="522"/>
      <c r="AB91" s="522"/>
      <c r="AC91" s="522"/>
      <c r="AD91" s="522"/>
      <c r="AE91" s="522"/>
      <c r="AF91" s="522"/>
      <c r="AG91" s="522"/>
      <c r="AH91" s="522"/>
      <c r="AI91" s="522"/>
      <c r="AJ91" s="522"/>
      <c r="AK91" s="522"/>
      <c r="AL91" s="522"/>
      <c r="AM91" s="522"/>
      <c r="AN91" s="522"/>
      <c r="AO91" s="522"/>
      <c r="AP91" s="522"/>
      <c r="AQ91" s="522"/>
    </row>
    <row r="92" spans="4:43" ht="18" customHeight="1" x14ac:dyDescent="0.15">
      <c r="D92" s="1473" t="s">
        <v>1108</v>
      </c>
      <c r="E92" s="1473"/>
      <c r="F92" s="1474" t="s">
        <v>1109</v>
      </c>
      <c r="G92" s="1474"/>
      <c r="H92" s="1474"/>
      <c r="I92" s="1474"/>
      <c r="J92" s="1474"/>
      <c r="K92" s="1474"/>
      <c r="L92" s="1474"/>
      <c r="M92" s="1474"/>
      <c r="N92" s="1474"/>
      <c r="O92" s="1474"/>
      <c r="P92" s="1474"/>
      <c r="Q92" s="1474"/>
      <c r="R92" s="1474"/>
      <c r="S92" s="1474"/>
      <c r="T92" s="1474"/>
      <c r="U92" s="1474"/>
      <c r="V92" s="1474"/>
      <c r="W92" s="1474"/>
      <c r="X92" s="1474"/>
      <c r="Y92" s="1474"/>
      <c r="Z92" s="1474"/>
      <c r="AA92" s="1474"/>
      <c r="AB92" s="1474"/>
      <c r="AC92" s="1474"/>
      <c r="AD92" s="1474"/>
      <c r="AE92" s="1474"/>
      <c r="AF92" s="1474"/>
      <c r="AG92" s="1474"/>
      <c r="AH92" s="1474"/>
      <c r="AI92" s="1474"/>
      <c r="AJ92" s="1474"/>
      <c r="AK92" s="1474"/>
      <c r="AL92" s="1474"/>
      <c r="AM92" s="1474"/>
      <c r="AN92" s="1474"/>
      <c r="AO92" s="1474"/>
      <c r="AP92" s="1474"/>
      <c r="AQ92" s="1474"/>
    </row>
    <row r="93" spans="4:43" ht="18" customHeight="1" x14ac:dyDescent="0.15">
      <c r="F93" s="1474"/>
      <c r="G93" s="1474"/>
      <c r="H93" s="1474"/>
      <c r="I93" s="1474"/>
      <c r="J93" s="1474"/>
      <c r="K93" s="1474"/>
      <c r="L93" s="1474"/>
      <c r="M93" s="1474"/>
      <c r="N93" s="1474"/>
      <c r="O93" s="1474"/>
      <c r="P93" s="1474"/>
      <c r="Q93" s="1474"/>
      <c r="R93" s="1474"/>
      <c r="S93" s="1474"/>
      <c r="T93" s="1474"/>
      <c r="U93" s="1474"/>
      <c r="V93" s="1474"/>
      <c r="W93" s="1474"/>
      <c r="X93" s="1474"/>
      <c r="Y93" s="1474"/>
      <c r="Z93" s="1474"/>
      <c r="AA93" s="1474"/>
      <c r="AB93" s="1474"/>
      <c r="AC93" s="1474"/>
      <c r="AD93" s="1474"/>
      <c r="AE93" s="1474"/>
      <c r="AF93" s="1474"/>
      <c r="AG93" s="1474"/>
      <c r="AH93" s="1474"/>
      <c r="AI93" s="1474"/>
      <c r="AJ93" s="1474"/>
      <c r="AK93" s="1474"/>
      <c r="AL93" s="1474"/>
      <c r="AM93" s="1474"/>
      <c r="AN93" s="1474"/>
      <c r="AO93" s="1474"/>
      <c r="AP93" s="1474"/>
      <c r="AQ93" s="1474"/>
    </row>
    <row r="94" spans="4:43" ht="18" customHeight="1" x14ac:dyDescent="0.15">
      <c r="F94" s="1474"/>
      <c r="G94" s="1474"/>
      <c r="H94" s="1474"/>
      <c r="I94" s="1474"/>
      <c r="J94" s="1474"/>
      <c r="K94" s="1474"/>
      <c r="L94" s="1474"/>
      <c r="M94" s="1474"/>
      <c r="N94" s="1474"/>
      <c r="O94" s="1474"/>
      <c r="P94" s="1474"/>
      <c r="Q94" s="1474"/>
      <c r="R94" s="1474"/>
      <c r="S94" s="1474"/>
      <c r="T94" s="1474"/>
      <c r="U94" s="1474"/>
      <c r="V94" s="1474"/>
      <c r="W94" s="1474"/>
      <c r="X94" s="1474"/>
      <c r="Y94" s="1474"/>
      <c r="Z94" s="1474"/>
      <c r="AA94" s="1474"/>
      <c r="AB94" s="1474"/>
      <c r="AC94" s="1474"/>
      <c r="AD94" s="1474"/>
      <c r="AE94" s="1474"/>
      <c r="AF94" s="1474"/>
      <c r="AG94" s="1474"/>
      <c r="AH94" s="1474"/>
      <c r="AI94" s="1474"/>
      <c r="AJ94" s="1474"/>
      <c r="AK94" s="1474"/>
      <c r="AL94" s="1474"/>
      <c r="AM94" s="1474"/>
      <c r="AN94" s="1474"/>
      <c r="AO94" s="1474"/>
      <c r="AP94" s="1474"/>
      <c r="AQ94" s="1474"/>
    </row>
    <row r="95" spans="4:43" ht="12" customHeight="1" x14ac:dyDescent="0.15">
      <c r="F95" s="522"/>
      <c r="G95" s="522"/>
      <c r="H95" s="522"/>
      <c r="I95" s="522"/>
      <c r="J95" s="522"/>
      <c r="K95" s="522"/>
      <c r="L95" s="522"/>
      <c r="M95" s="522"/>
      <c r="N95" s="522"/>
      <c r="O95" s="522"/>
      <c r="P95" s="522"/>
      <c r="Q95" s="522"/>
      <c r="R95" s="522"/>
      <c r="S95" s="522"/>
      <c r="T95" s="522"/>
      <c r="U95" s="522"/>
      <c r="V95" s="522"/>
      <c r="W95" s="522"/>
      <c r="X95" s="522"/>
      <c r="Y95" s="522"/>
      <c r="Z95" s="522"/>
      <c r="AA95" s="522"/>
      <c r="AB95" s="522"/>
      <c r="AC95" s="522"/>
      <c r="AD95" s="522"/>
      <c r="AE95" s="522"/>
      <c r="AF95" s="522"/>
      <c r="AG95" s="522"/>
      <c r="AH95" s="522"/>
      <c r="AI95" s="522"/>
      <c r="AJ95" s="522"/>
      <c r="AK95" s="522"/>
      <c r="AL95" s="522"/>
      <c r="AM95" s="522"/>
      <c r="AN95" s="522"/>
      <c r="AO95" s="522"/>
      <c r="AP95" s="522"/>
      <c r="AQ95" s="522"/>
    </row>
    <row r="96" spans="4:43" ht="18" customHeight="1" x14ac:dyDescent="0.15">
      <c r="D96" s="1473" t="s">
        <v>1110</v>
      </c>
      <c r="E96" s="1473"/>
      <c r="F96" s="1474" t="s">
        <v>1111</v>
      </c>
      <c r="G96" s="1474"/>
      <c r="H96" s="1474"/>
      <c r="I96" s="1474"/>
      <c r="J96" s="1474"/>
      <c r="K96" s="1474"/>
      <c r="L96" s="1474"/>
      <c r="M96" s="1474"/>
      <c r="N96" s="1474"/>
      <c r="O96" s="1474"/>
      <c r="P96" s="1474"/>
      <c r="Q96" s="1474"/>
      <c r="R96" s="1474"/>
      <c r="S96" s="1474"/>
      <c r="T96" s="1474"/>
      <c r="U96" s="1474"/>
      <c r="V96" s="1474"/>
      <c r="W96" s="1474"/>
      <c r="X96" s="1474"/>
      <c r="Y96" s="1474"/>
      <c r="Z96" s="1474"/>
      <c r="AA96" s="1474"/>
      <c r="AB96" s="1474"/>
      <c r="AC96" s="1474"/>
      <c r="AD96" s="1474"/>
      <c r="AE96" s="1474"/>
      <c r="AF96" s="1474"/>
      <c r="AG96" s="1474"/>
      <c r="AH96" s="1474"/>
      <c r="AI96" s="1474"/>
      <c r="AJ96" s="1474"/>
      <c r="AK96" s="1474"/>
      <c r="AL96" s="1474"/>
      <c r="AM96" s="1474"/>
      <c r="AN96" s="1474"/>
      <c r="AO96" s="1474"/>
      <c r="AP96" s="1474"/>
      <c r="AQ96" s="1474"/>
    </row>
    <row r="97" spans="4:43" ht="18" customHeight="1" x14ac:dyDescent="0.15">
      <c r="F97" s="1474"/>
      <c r="G97" s="1474"/>
      <c r="H97" s="1474"/>
      <c r="I97" s="1474"/>
      <c r="J97" s="1474"/>
      <c r="K97" s="1474"/>
      <c r="L97" s="1474"/>
      <c r="M97" s="1474"/>
      <c r="N97" s="1474"/>
      <c r="O97" s="1474"/>
      <c r="P97" s="1474"/>
      <c r="Q97" s="1474"/>
      <c r="R97" s="1474"/>
      <c r="S97" s="1474"/>
      <c r="T97" s="1474"/>
      <c r="U97" s="1474"/>
      <c r="V97" s="1474"/>
      <c r="W97" s="1474"/>
      <c r="X97" s="1474"/>
      <c r="Y97" s="1474"/>
      <c r="Z97" s="1474"/>
      <c r="AA97" s="1474"/>
      <c r="AB97" s="1474"/>
      <c r="AC97" s="1474"/>
      <c r="AD97" s="1474"/>
      <c r="AE97" s="1474"/>
      <c r="AF97" s="1474"/>
      <c r="AG97" s="1474"/>
      <c r="AH97" s="1474"/>
      <c r="AI97" s="1474"/>
      <c r="AJ97" s="1474"/>
      <c r="AK97" s="1474"/>
      <c r="AL97" s="1474"/>
      <c r="AM97" s="1474"/>
      <c r="AN97" s="1474"/>
      <c r="AO97" s="1474"/>
      <c r="AP97" s="1474"/>
      <c r="AQ97" s="1474"/>
    </row>
    <row r="98" spans="4:43" ht="18" customHeight="1" x14ac:dyDescent="0.15">
      <c r="F98" s="1474"/>
      <c r="G98" s="1474"/>
      <c r="H98" s="1474"/>
      <c r="I98" s="1474"/>
      <c r="J98" s="1474"/>
      <c r="K98" s="1474"/>
      <c r="L98" s="1474"/>
      <c r="M98" s="1474"/>
      <c r="N98" s="1474"/>
      <c r="O98" s="1474"/>
      <c r="P98" s="1474"/>
      <c r="Q98" s="1474"/>
      <c r="R98" s="1474"/>
      <c r="S98" s="1474"/>
      <c r="T98" s="1474"/>
      <c r="U98" s="1474"/>
      <c r="V98" s="1474"/>
      <c r="W98" s="1474"/>
      <c r="X98" s="1474"/>
      <c r="Y98" s="1474"/>
      <c r="Z98" s="1474"/>
      <c r="AA98" s="1474"/>
      <c r="AB98" s="1474"/>
      <c r="AC98" s="1474"/>
      <c r="AD98" s="1474"/>
      <c r="AE98" s="1474"/>
      <c r="AF98" s="1474"/>
      <c r="AG98" s="1474"/>
      <c r="AH98" s="1474"/>
      <c r="AI98" s="1474"/>
      <c r="AJ98" s="1474"/>
      <c r="AK98" s="1474"/>
      <c r="AL98" s="1474"/>
      <c r="AM98" s="1474"/>
      <c r="AN98" s="1474"/>
      <c r="AO98" s="1474"/>
      <c r="AP98" s="1474"/>
      <c r="AQ98" s="1474"/>
    </row>
    <row r="99" spans="4:43" ht="12" customHeight="1" x14ac:dyDescent="0.15">
      <c r="F99" s="522"/>
      <c r="G99" s="522"/>
      <c r="H99" s="522"/>
      <c r="I99" s="522"/>
      <c r="J99" s="522"/>
      <c r="K99" s="522"/>
      <c r="L99" s="522"/>
      <c r="M99" s="522"/>
      <c r="N99" s="522"/>
      <c r="O99" s="522"/>
      <c r="P99" s="522"/>
      <c r="Q99" s="522"/>
      <c r="R99" s="522"/>
      <c r="S99" s="522"/>
      <c r="T99" s="522"/>
      <c r="U99" s="522"/>
      <c r="V99" s="522"/>
      <c r="W99" s="522"/>
      <c r="X99" s="522"/>
      <c r="Y99" s="522"/>
      <c r="Z99" s="522"/>
      <c r="AA99" s="522"/>
      <c r="AB99" s="522"/>
      <c r="AC99" s="522"/>
      <c r="AD99" s="522"/>
      <c r="AE99" s="522"/>
      <c r="AF99" s="522"/>
      <c r="AG99" s="522"/>
      <c r="AH99" s="522"/>
      <c r="AI99" s="522"/>
      <c r="AJ99" s="522"/>
      <c r="AK99" s="522"/>
      <c r="AL99" s="522"/>
      <c r="AM99" s="522"/>
      <c r="AN99" s="522"/>
      <c r="AO99" s="522"/>
      <c r="AP99" s="522"/>
      <c r="AQ99" s="522"/>
    </row>
    <row r="100" spans="4:43" ht="18" customHeight="1" x14ac:dyDescent="0.15">
      <c r="D100" s="1473" t="s">
        <v>1112</v>
      </c>
      <c r="E100" s="1473"/>
      <c r="F100" s="1474" t="s">
        <v>1113</v>
      </c>
      <c r="G100" s="1474"/>
      <c r="H100" s="1474"/>
      <c r="I100" s="1474"/>
      <c r="J100" s="1474"/>
      <c r="K100" s="1474"/>
      <c r="L100" s="1474"/>
      <c r="M100" s="1474"/>
      <c r="N100" s="1474"/>
      <c r="O100" s="1474"/>
      <c r="P100" s="1474"/>
      <c r="Q100" s="1474"/>
      <c r="R100" s="1474"/>
      <c r="S100" s="1474"/>
      <c r="T100" s="1474"/>
      <c r="U100" s="1474"/>
      <c r="V100" s="1474"/>
      <c r="W100" s="1474"/>
      <c r="X100" s="1474"/>
      <c r="Y100" s="1474"/>
      <c r="Z100" s="1474"/>
      <c r="AA100" s="1474"/>
      <c r="AB100" s="1474"/>
      <c r="AC100" s="1474"/>
      <c r="AD100" s="1474"/>
      <c r="AE100" s="1474"/>
      <c r="AF100" s="1474"/>
      <c r="AG100" s="1474"/>
      <c r="AH100" s="1474"/>
      <c r="AI100" s="1474"/>
      <c r="AJ100" s="1474"/>
      <c r="AK100" s="1474"/>
      <c r="AL100" s="1474"/>
      <c r="AM100" s="1474"/>
      <c r="AN100" s="1474"/>
      <c r="AO100" s="1474"/>
      <c r="AP100" s="1474"/>
      <c r="AQ100" s="1474"/>
    </row>
    <row r="101" spans="4:43" ht="8.1" customHeight="1" x14ac:dyDescent="0.15">
      <c r="F101" s="521"/>
      <c r="G101" s="521"/>
      <c r="H101" s="521"/>
      <c r="I101" s="521"/>
      <c r="J101" s="521"/>
      <c r="K101" s="521"/>
      <c r="L101" s="521"/>
      <c r="M101" s="521"/>
      <c r="N101" s="521"/>
      <c r="O101" s="521"/>
      <c r="P101" s="521"/>
      <c r="Q101" s="521"/>
      <c r="R101" s="521"/>
      <c r="S101" s="521"/>
      <c r="T101" s="521"/>
      <c r="U101" s="521"/>
      <c r="V101" s="521"/>
      <c r="W101" s="521"/>
      <c r="X101" s="521"/>
      <c r="Y101" s="521"/>
      <c r="Z101" s="521"/>
      <c r="AA101" s="521"/>
      <c r="AB101" s="521"/>
      <c r="AC101" s="521"/>
      <c r="AD101" s="521"/>
      <c r="AE101" s="521"/>
      <c r="AF101" s="521"/>
      <c r="AG101" s="521"/>
      <c r="AH101" s="521"/>
      <c r="AI101" s="521"/>
      <c r="AJ101" s="521"/>
      <c r="AK101" s="521"/>
      <c r="AL101" s="521"/>
      <c r="AM101" s="521"/>
      <c r="AN101" s="521"/>
      <c r="AO101" s="521"/>
      <c r="AP101" s="521"/>
      <c r="AQ101" s="521"/>
    </row>
    <row r="102" spans="4:43" ht="18" customHeight="1" x14ac:dyDescent="0.15">
      <c r="F102" s="523" t="s">
        <v>1104</v>
      </c>
      <c r="G102" s="1474" t="s">
        <v>1114</v>
      </c>
      <c r="H102" s="1474"/>
      <c r="I102" s="1474"/>
      <c r="J102" s="1474"/>
      <c r="K102" s="1474"/>
      <c r="L102" s="1474"/>
      <c r="M102" s="1474"/>
      <c r="N102" s="1474"/>
      <c r="O102" s="1474"/>
      <c r="P102" s="1474"/>
      <c r="Q102" s="1474"/>
      <c r="R102" s="1474"/>
      <c r="S102" s="1474"/>
      <c r="T102" s="1474"/>
      <c r="U102" s="1474"/>
      <c r="V102" s="1474"/>
      <c r="W102" s="1474"/>
      <c r="X102" s="1474"/>
      <c r="Y102" s="1474"/>
      <c r="Z102" s="1474"/>
      <c r="AA102" s="1474"/>
      <c r="AB102" s="1474"/>
      <c r="AC102" s="1474"/>
      <c r="AD102" s="1474"/>
      <c r="AE102" s="1474"/>
      <c r="AF102" s="1474"/>
      <c r="AG102" s="1474"/>
      <c r="AH102" s="1474"/>
      <c r="AI102" s="1474"/>
      <c r="AJ102" s="1474"/>
      <c r="AK102" s="1474"/>
      <c r="AL102" s="1474"/>
      <c r="AM102" s="1474"/>
      <c r="AN102" s="1474"/>
      <c r="AO102" s="1474"/>
      <c r="AP102" s="1474"/>
      <c r="AQ102" s="1474"/>
    </row>
    <row r="103" spans="4:43" ht="18" customHeight="1" x14ac:dyDescent="0.15">
      <c r="G103" s="1474"/>
      <c r="H103" s="1474"/>
      <c r="I103" s="1474"/>
      <c r="J103" s="1474"/>
      <c r="K103" s="1474"/>
      <c r="L103" s="1474"/>
      <c r="M103" s="1474"/>
      <c r="N103" s="1474"/>
      <c r="O103" s="1474"/>
      <c r="P103" s="1474"/>
      <c r="Q103" s="1474"/>
      <c r="R103" s="1474"/>
      <c r="S103" s="1474"/>
      <c r="T103" s="1474"/>
      <c r="U103" s="1474"/>
      <c r="V103" s="1474"/>
      <c r="W103" s="1474"/>
      <c r="X103" s="1474"/>
      <c r="Y103" s="1474"/>
      <c r="Z103" s="1474"/>
      <c r="AA103" s="1474"/>
      <c r="AB103" s="1474"/>
      <c r="AC103" s="1474"/>
      <c r="AD103" s="1474"/>
      <c r="AE103" s="1474"/>
      <c r="AF103" s="1474"/>
      <c r="AG103" s="1474"/>
      <c r="AH103" s="1474"/>
      <c r="AI103" s="1474"/>
      <c r="AJ103" s="1474"/>
      <c r="AK103" s="1474"/>
      <c r="AL103" s="1474"/>
      <c r="AM103" s="1474"/>
      <c r="AN103" s="1474"/>
      <c r="AO103" s="1474"/>
      <c r="AP103" s="1474"/>
      <c r="AQ103" s="1474"/>
    </row>
    <row r="104" spans="4:43" ht="8.1" customHeight="1" x14ac:dyDescent="0.15">
      <c r="F104" s="521"/>
      <c r="G104" s="521"/>
      <c r="H104" s="521"/>
      <c r="I104" s="521"/>
      <c r="J104" s="521"/>
      <c r="K104" s="521"/>
      <c r="L104" s="521"/>
      <c r="M104" s="521"/>
      <c r="N104" s="521"/>
      <c r="O104" s="521"/>
      <c r="P104" s="521"/>
      <c r="Q104" s="521"/>
      <c r="R104" s="521"/>
      <c r="S104" s="521"/>
      <c r="T104" s="521"/>
      <c r="U104" s="521"/>
      <c r="V104" s="521"/>
      <c r="W104" s="521"/>
      <c r="X104" s="521"/>
      <c r="Y104" s="521"/>
      <c r="Z104" s="521"/>
      <c r="AA104" s="521"/>
      <c r="AB104" s="521"/>
      <c r="AC104" s="521"/>
      <c r="AD104" s="521"/>
      <c r="AE104" s="521"/>
      <c r="AF104" s="521"/>
      <c r="AG104" s="521"/>
      <c r="AH104" s="521"/>
      <c r="AI104" s="521"/>
      <c r="AJ104" s="521"/>
      <c r="AK104" s="521"/>
      <c r="AL104" s="521"/>
      <c r="AM104" s="521"/>
      <c r="AN104" s="521"/>
      <c r="AO104" s="521"/>
      <c r="AP104" s="521"/>
      <c r="AQ104" s="521"/>
    </row>
    <row r="105" spans="4:43" ht="18" customHeight="1" x14ac:dyDescent="0.15">
      <c r="F105" s="523" t="s">
        <v>1106</v>
      </c>
      <c r="G105" s="1474" t="s">
        <v>1115</v>
      </c>
      <c r="H105" s="1474"/>
      <c r="I105" s="1474"/>
      <c r="J105" s="1474"/>
      <c r="K105" s="1474"/>
      <c r="L105" s="1474"/>
      <c r="M105" s="1474"/>
      <c r="N105" s="1474"/>
      <c r="O105" s="1474"/>
      <c r="P105" s="1474"/>
      <c r="Q105" s="1474"/>
      <c r="R105" s="1474"/>
      <c r="S105" s="1474"/>
      <c r="T105" s="1474"/>
      <c r="U105" s="1474"/>
      <c r="V105" s="1474"/>
      <c r="W105" s="1474"/>
      <c r="X105" s="1474"/>
      <c r="Y105" s="1474"/>
      <c r="Z105" s="1474"/>
      <c r="AA105" s="1474"/>
      <c r="AB105" s="1474"/>
      <c r="AC105" s="1474"/>
      <c r="AD105" s="1474"/>
      <c r="AE105" s="1474"/>
      <c r="AF105" s="1474"/>
      <c r="AG105" s="1474"/>
      <c r="AH105" s="1474"/>
      <c r="AI105" s="1474"/>
      <c r="AJ105" s="1474"/>
      <c r="AK105" s="1474"/>
      <c r="AL105" s="1474"/>
      <c r="AM105" s="1474"/>
      <c r="AN105" s="1474"/>
      <c r="AO105" s="1474"/>
      <c r="AP105" s="1474"/>
      <c r="AQ105" s="1474"/>
    </row>
    <row r="106" spans="4:43" ht="18" customHeight="1" x14ac:dyDescent="0.15">
      <c r="G106" s="1474"/>
      <c r="H106" s="1474"/>
      <c r="I106" s="1474"/>
      <c r="J106" s="1474"/>
      <c r="K106" s="1474"/>
      <c r="L106" s="1474"/>
      <c r="M106" s="1474"/>
      <c r="N106" s="1474"/>
      <c r="O106" s="1474"/>
      <c r="P106" s="1474"/>
      <c r="Q106" s="1474"/>
      <c r="R106" s="1474"/>
      <c r="S106" s="1474"/>
      <c r="T106" s="1474"/>
      <c r="U106" s="1474"/>
      <c r="V106" s="1474"/>
      <c r="W106" s="1474"/>
      <c r="X106" s="1474"/>
      <c r="Y106" s="1474"/>
      <c r="Z106" s="1474"/>
      <c r="AA106" s="1474"/>
      <c r="AB106" s="1474"/>
      <c r="AC106" s="1474"/>
      <c r="AD106" s="1474"/>
      <c r="AE106" s="1474"/>
      <c r="AF106" s="1474"/>
      <c r="AG106" s="1474"/>
      <c r="AH106" s="1474"/>
      <c r="AI106" s="1474"/>
      <c r="AJ106" s="1474"/>
      <c r="AK106" s="1474"/>
      <c r="AL106" s="1474"/>
      <c r="AM106" s="1474"/>
      <c r="AN106" s="1474"/>
      <c r="AO106" s="1474"/>
      <c r="AP106" s="1474"/>
      <c r="AQ106" s="1474"/>
    </row>
    <row r="107" spans="4:43" ht="18" customHeight="1" x14ac:dyDescent="0.15">
      <c r="G107" s="1474"/>
      <c r="H107" s="1474"/>
      <c r="I107" s="1474"/>
      <c r="J107" s="1474"/>
      <c r="K107" s="1474"/>
      <c r="L107" s="1474"/>
      <c r="M107" s="1474"/>
      <c r="N107" s="1474"/>
      <c r="O107" s="1474"/>
      <c r="P107" s="1474"/>
      <c r="Q107" s="1474"/>
      <c r="R107" s="1474"/>
      <c r="S107" s="1474"/>
      <c r="T107" s="1474"/>
      <c r="U107" s="1474"/>
      <c r="V107" s="1474"/>
      <c r="W107" s="1474"/>
      <c r="X107" s="1474"/>
      <c r="Y107" s="1474"/>
      <c r="Z107" s="1474"/>
      <c r="AA107" s="1474"/>
      <c r="AB107" s="1474"/>
      <c r="AC107" s="1474"/>
      <c r="AD107" s="1474"/>
      <c r="AE107" s="1474"/>
      <c r="AF107" s="1474"/>
      <c r="AG107" s="1474"/>
      <c r="AH107" s="1474"/>
      <c r="AI107" s="1474"/>
      <c r="AJ107" s="1474"/>
      <c r="AK107" s="1474"/>
      <c r="AL107" s="1474"/>
      <c r="AM107" s="1474"/>
      <c r="AN107" s="1474"/>
      <c r="AO107" s="1474"/>
      <c r="AP107" s="1474"/>
      <c r="AQ107" s="1474"/>
    </row>
    <row r="108" spans="4:43" ht="8.1" customHeight="1" x14ac:dyDescent="0.15">
      <c r="F108" s="521"/>
      <c r="G108" s="521"/>
      <c r="H108" s="521"/>
      <c r="I108" s="521"/>
      <c r="J108" s="521"/>
      <c r="K108" s="521"/>
      <c r="L108" s="521"/>
      <c r="M108" s="521"/>
      <c r="N108" s="521"/>
      <c r="O108" s="521"/>
      <c r="P108" s="521"/>
      <c r="Q108" s="521"/>
      <c r="R108" s="521"/>
      <c r="S108" s="521"/>
      <c r="T108" s="521"/>
      <c r="U108" s="521"/>
      <c r="V108" s="521"/>
      <c r="W108" s="521"/>
      <c r="X108" s="521"/>
      <c r="Y108" s="521"/>
      <c r="Z108" s="521"/>
      <c r="AA108" s="521"/>
      <c r="AB108" s="521"/>
      <c r="AC108" s="521"/>
      <c r="AD108" s="521"/>
      <c r="AE108" s="521"/>
      <c r="AF108" s="521"/>
      <c r="AG108" s="521"/>
      <c r="AH108" s="521"/>
      <c r="AI108" s="521"/>
      <c r="AJ108" s="521"/>
      <c r="AK108" s="521"/>
      <c r="AL108" s="521"/>
      <c r="AM108" s="521"/>
      <c r="AN108" s="521"/>
      <c r="AO108" s="521"/>
      <c r="AP108" s="521"/>
      <c r="AQ108" s="521"/>
    </row>
    <row r="109" spans="4:43" ht="18" customHeight="1" x14ac:dyDescent="0.15">
      <c r="F109" s="523" t="s">
        <v>1116</v>
      </c>
      <c r="G109" s="1474" t="s">
        <v>1117</v>
      </c>
      <c r="H109" s="1474"/>
      <c r="I109" s="1474"/>
      <c r="J109" s="1474"/>
      <c r="K109" s="1474"/>
      <c r="L109" s="1474"/>
      <c r="M109" s="1474"/>
      <c r="N109" s="1474"/>
      <c r="O109" s="1474"/>
      <c r="P109" s="1474"/>
      <c r="Q109" s="1474"/>
      <c r="R109" s="1474"/>
      <c r="S109" s="1474"/>
      <c r="T109" s="1474"/>
      <c r="U109" s="1474"/>
      <c r="V109" s="1474"/>
      <c r="W109" s="1474"/>
      <c r="X109" s="1474"/>
      <c r="Y109" s="1474"/>
      <c r="Z109" s="1474"/>
      <c r="AA109" s="1474"/>
      <c r="AB109" s="1474"/>
      <c r="AC109" s="1474"/>
      <c r="AD109" s="1474"/>
      <c r="AE109" s="1474"/>
      <c r="AF109" s="1474"/>
      <c r="AG109" s="1474"/>
      <c r="AH109" s="1474"/>
      <c r="AI109" s="1474"/>
      <c r="AJ109" s="1474"/>
      <c r="AK109" s="1474"/>
      <c r="AL109" s="1474"/>
      <c r="AM109" s="1474"/>
      <c r="AN109" s="1474"/>
      <c r="AO109" s="1474"/>
      <c r="AP109" s="1474"/>
      <c r="AQ109" s="1474"/>
    </row>
    <row r="110" spans="4:43" ht="18" customHeight="1" x14ac:dyDescent="0.15">
      <c r="G110" s="1474"/>
      <c r="H110" s="1474"/>
      <c r="I110" s="1474"/>
      <c r="J110" s="1474"/>
      <c r="K110" s="1474"/>
      <c r="L110" s="1474"/>
      <c r="M110" s="1474"/>
      <c r="N110" s="1474"/>
      <c r="O110" s="1474"/>
      <c r="P110" s="1474"/>
      <c r="Q110" s="1474"/>
      <c r="R110" s="1474"/>
      <c r="S110" s="1474"/>
      <c r="T110" s="1474"/>
      <c r="U110" s="1474"/>
      <c r="V110" s="1474"/>
      <c r="W110" s="1474"/>
      <c r="X110" s="1474"/>
      <c r="Y110" s="1474"/>
      <c r="Z110" s="1474"/>
      <c r="AA110" s="1474"/>
      <c r="AB110" s="1474"/>
      <c r="AC110" s="1474"/>
      <c r="AD110" s="1474"/>
      <c r="AE110" s="1474"/>
      <c r="AF110" s="1474"/>
      <c r="AG110" s="1474"/>
      <c r="AH110" s="1474"/>
      <c r="AI110" s="1474"/>
      <c r="AJ110" s="1474"/>
      <c r="AK110" s="1474"/>
      <c r="AL110" s="1474"/>
      <c r="AM110" s="1474"/>
      <c r="AN110" s="1474"/>
      <c r="AO110" s="1474"/>
      <c r="AP110" s="1474"/>
      <c r="AQ110" s="1474"/>
    </row>
    <row r="111" spans="4:43" ht="18" customHeight="1" x14ac:dyDescent="0.15">
      <c r="G111" s="1474"/>
      <c r="H111" s="1474"/>
      <c r="I111" s="1474"/>
      <c r="J111" s="1474"/>
      <c r="K111" s="1474"/>
      <c r="L111" s="1474"/>
      <c r="M111" s="1474"/>
      <c r="N111" s="1474"/>
      <c r="O111" s="1474"/>
      <c r="P111" s="1474"/>
      <c r="Q111" s="1474"/>
      <c r="R111" s="1474"/>
      <c r="S111" s="1474"/>
      <c r="T111" s="1474"/>
      <c r="U111" s="1474"/>
      <c r="V111" s="1474"/>
      <c r="W111" s="1474"/>
      <c r="X111" s="1474"/>
      <c r="Y111" s="1474"/>
      <c r="Z111" s="1474"/>
      <c r="AA111" s="1474"/>
      <c r="AB111" s="1474"/>
      <c r="AC111" s="1474"/>
      <c r="AD111" s="1474"/>
      <c r="AE111" s="1474"/>
      <c r="AF111" s="1474"/>
      <c r="AG111" s="1474"/>
      <c r="AH111" s="1474"/>
      <c r="AI111" s="1474"/>
      <c r="AJ111" s="1474"/>
      <c r="AK111" s="1474"/>
      <c r="AL111" s="1474"/>
      <c r="AM111" s="1474"/>
      <c r="AN111" s="1474"/>
      <c r="AO111" s="1474"/>
      <c r="AP111" s="1474"/>
      <c r="AQ111" s="1474"/>
    </row>
  </sheetData>
  <mergeCells count="92">
    <mergeCell ref="D100:E100"/>
    <mergeCell ref="F100:AQ100"/>
    <mergeCell ref="G102:AQ103"/>
    <mergeCell ref="G105:AQ107"/>
    <mergeCell ref="G109:AQ111"/>
    <mergeCell ref="G85:AQ86"/>
    <mergeCell ref="G88:AQ90"/>
    <mergeCell ref="D92:E92"/>
    <mergeCell ref="F92:AQ94"/>
    <mergeCell ref="D96:E96"/>
    <mergeCell ref="F96:AQ98"/>
    <mergeCell ref="D65:E65"/>
    <mergeCell ref="F65:AQ70"/>
    <mergeCell ref="D72:E72"/>
    <mergeCell ref="F72:AQ78"/>
    <mergeCell ref="D80:E80"/>
    <mergeCell ref="F80:AQ83"/>
    <mergeCell ref="D60:E60"/>
    <mergeCell ref="F60:AQ63"/>
    <mergeCell ref="D36:I38"/>
    <mergeCell ref="AF37:AQ37"/>
    <mergeCell ref="E40:AQ43"/>
    <mergeCell ref="D46:I46"/>
    <mergeCell ref="AD46:AO46"/>
    <mergeCell ref="AP46:AQ46"/>
    <mergeCell ref="D47:I47"/>
    <mergeCell ref="D48:I48"/>
    <mergeCell ref="Z48:AD48"/>
    <mergeCell ref="AJ50:AO50"/>
    <mergeCell ref="D54:AQ55"/>
    <mergeCell ref="AK34:AP35"/>
    <mergeCell ref="AD35:AI35"/>
    <mergeCell ref="D34:I35"/>
    <mergeCell ref="J34:J35"/>
    <mergeCell ref="K34:L35"/>
    <mergeCell ref="M34:M35"/>
    <mergeCell ref="N34:R35"/>
    <mergeCell ref="S34:T35"/>
    <mergeCell ref="U34:U35"/>
    <mergeCell ref="V34:V35"/>
    <mergeCell ref="W34:AB35"/>
    <mergeCell ref="AC34:AC35"/>
    <mergeCell ref="AD34:AI34"/>
    <mergeCell ref="D31:O31"/>
    <mergeCell ref="P31:AC31"/>
    <mergeCell ref="AE31:AH31"/>
    <mergeCell ref="AI31:AP31"/>
    <mergeCell ref="D32:O32"/>
    <mergeCell ref="Q32:AP32"/>
    <mergeCell ref="D27:I28"/>
    <mergeCell ref="M27:AP27"/>
    <mergeCell ref="K28:AP28"/>
    <mergeCell ref="D29:I29"/>
    <mergeCell ref="J29:W29"/>
    <mergeCell ref="X29:AC29"/>
    <mergeCell ref="AD29:AQ29"/>
    <mergeCell ref="D22:I23"/>
    <mergeCell ref="L22:AP22"/>
    <mergeCell ref="K23:AP23"/>
    <mergeCell ref="D24:I26"/>
    <mergeCell ref="L24:AP24"/>
    <mergeCell ref="K25:U25"/>
    <mergeCell ref="K26:AP26"/>
    <mergeCell ref="D18:I19"/>
    <mergeCell ref="L18:AP18"/>
    <mergeCell ref="K19:AP19"/>
    <mergeCell ref="D20:W20"/>
    <mergeCell ref="X20:AC20"/>
    <mergeCell ref="AE20:AG20"/>
    <mergeCell ref="AI20:AK20"/>
    <mergeCell ref="AM20:AO20"/>
    <mergeCell ref="D15:I17"/>
    <mergeCell ref="L15:AP15"/>
    <mergeCell ref="K16:U16"/>
    <mergeCell ref="K17:AP17"/>
    <mergeCell ref="AD8:AG9"/>
    <mergeCell ref="AH8:AQ9"/>
    <mergeCell ref="D12:I13"/>
    <mergeCell ref="L12:AQ12"/>
    <mergeCell ref="K13:AK13"/>
    <mergeCell ref="AL13:AM13"/>
    <mergeCell ref="D14:I14"/>
    <mergeCell ref="X14:AC14"/>
    <mergeCell ref="AG14:AI14"/>
    <mergeCell ref="AK14:AL14"/>
    <mergeCell ref="AN14:AO14"/>
    <mergeCell ref="AH6:AQ6"/>
    <mergeCell ref="D1:K1"/>
    <mergeCell ref="AL1:AQ1"/>
    <mergeCell ref="AS1:AT1"/>
    <mergeCell ref="D3:AQ3"/>
    <mergeCell ref="D5:V5"/>
  </mergeCells>
  <phoneticPr fontId="4"/>
  <dataValidations count="3">
    <dataValidation type="list" allowBlank="1" showInputMessage="1" showErrorMessage="1" sqref="Z48:AD48" xr:uid="{27C65ABA-BA86-40EA-B0DF-0981225DDC28}">
      <formula1>"桑名,四日市,鈴鹿亀山,津,松阪,伊勢志摩,伊賀,東紀州"</formula1>
    </dataValidation>
    <dataValidation type="list" allowBlank="1" showInputMessage="1" showErrorMessage="1" sqref="AI31:AP31" xr:uid="{EA3E0175-7883-47D1-9A6D-33BEECEAB502}">
      <formula1>"現住所,勤務先"</formula1>
    </dataValidation>
    <dataValidation type="list" allowBlank="1" showInputMessage="1" showErrorMessage="1" sqref="K14 N14" xr:uid="{5A2A4AFB-CE23-4FE1-B7FD-85C7D747BB8B}">
      <formula1>"☑,□"</formula1>
    </dataValidation>
  </dataValidations>
  <pageMargins left="0.51181102362204722" right="0.31496062992125984" top="0.55118110236220474" bottom="0.55118110236220474" header="0.31496062992125984" footer="0.31496062992125984"/>
  <pageSetup paperSize="9" scale="85" orientation="portrait" blackAndWhite="1" r:id="rId1"/>
  <rowBreaks count="1" manualBreakCount="1">
    <brk id="50" max="4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305BD-DF1B-4EAF-AE1C-23D879F8F84A}">
  <dimension ref="B1:AS54"/>
  <sheetViews>
    <sheetView showZeros="0" topLeftCell="A46" zoomScaleNormal="100" workbookViewId="0">
      <selection activeCell="AH46" sqref="AH46"/>
    </sheetView>
  </sheetViews>
  <sheetFormatPr defaultColWidth="8.5" defaultRowHeight="15.95" customHeight="1" x14ac:dyDescent="0.15"/>
  <cols>
    <col min="1" max="1" width="2" style="459" customWidth="1"/>
    <col min="2" max="41" width="2.5" style="459" customWidth="1"/>
    <col min="42" max="42" width="1.5" style="459" customWidth="1"/>
    <col min="43" max="16384" width="8.5" style="459"/>
  </cols>
  <sheetData>
    <row r="1" spans="2:45" ht="20.100000000000001" customHeight="1" x14ac:dyDescent="0.15">
      <c r="F1" s="524"/>
      <c r="AJ1" s="1382"/>
      <c r="AK1" s="1382"/>
      <c r="AL1" s="1382"/>
      <c r="AM1" s="1382"/>
      <c r="AN1" s="1382"/>
      <c r="AO1" s="1382"/>
      <c r="AQ1" s="1383" t="s">
        <v>1118</v>
      </c>
      <c r="AR1" s="1416"/>
      <c r="AS1" s="1384"/>
    </row>
    <row r="2" spans="2:45" ht="5.25" customHeight="1" x14ac:dyDescent="0.15"/>
    <row r="3" spans="2:45" ht="18.75" customHeight="1" x14ac:dyDescent="0.15">
      <c r="B3" s="1385" t="s">
        <v>1119</v>
      </c>
      <c r="C3" s="1385"/>
      <c r="D3" s="1385"/>
      <c r="E3" s="1385"/>
      <c r="F3" s="1385"/>
      <c r="G3" s="1385"/>
      <c r="H3" s="1385"/>
      <c r="I3" s="1385"/>
      <c r="J3" s="1385"/>
      <c r="K3" s="1385"/>
      <c r="L3" s="1385"/>
      <c r="M3" s="1385"/>
      <c r="N3" s="1385"/>
      <c r="O3" s="1385"/>
      <c r="P3" s="1385"/>
      <c r="Q3" s="1385"/>
      <c r="R3" s="1385"/>
      <c r="S3" s="1385"/>
      <c r="T3" s="1385"/>
      <c r="U3" s="1385"/>
      <c r="V3" s="1385"/>
      <c r="W3" s="1385"/>
      <c r="X3" s="1385"/>
      <c r="Y3" s="1383" t="s">
        <v>1120</v>
      </c>
      <c r="Z3" s="1416"/>
      <c r="AA3" s="1416"/>
      <c r="AB3" s="1416"/>
      <c r="AC3" s="1416"/>
      <c r="AD3" s="1384"/>
      <c r="AE3" s="1492" t="s">
        <v>1121</v>
      </c>
      <c r="AF3" s="1492"/>
      <c r="AG3" s="1492"/>
      <c r="AH3" s="1492"/>
      <c r="AI3" s="1492"/>
      <c r="AJ3" s="1492"/>
      <c r="AK3" s="1492"/>
      <c r="AL3" s="1492"/>
      <c r="AM3" s="1492"/>
      <c r="AN3" s="1492"/>
      <c r="AO3" s="1492"/>
    </row>
    <row r="4" spans="2:45" ht="18.75" customHeight="1" x14ac:dyDescent="0.15">
      <c r="B4" s="1385"/>
      <c r="C4" s="1385"/>
      <c r="D4" s="1385"/>
      <c r="E4" s="1385"/>
      <c r="F4" s="1385"/>
      <c r="G4" s="1385"/>
      <c r="H4" s="1385"/>
      <c r="I4" s="1385"/>
      <c r="J4" s="1385"/>
      <c r="K4" s="1385"/>
      <c r="L4" s="1385"/>
      <c r="M4" s="1385"/>
      <c r="N4" s="1385"/>
      <c r="O4" s="1385"/>
      <c r="P4" s="1385"/>
      <c r="Q4" s="1385"/>
      <c r="R4" s="1385"/>
      <c r="S4" s="1385"/>
      <c r="T4" s="1385"/>
      <c r="U4" s="1385"/>
      <c r="V4" s="1385"/>
      <c r="W4" s="1385"/>
      <c r="X4" s="1385"/>
      <c r="Y4" s="1383"/>
      <c r="Z4" s="1416"/>
      <c r="AA4" s="1416"/>
      <c r="AB4" s="1416"/>
      <c r="AC4" s="1416"/>
      <c r="AD4" s="1384"/>
      <c r="AE4" s="1492"/>
      <c r="AF4" s="1492"/>
      <c r="AG4" s="1492"/>
      <c r="AH4" s="1492"/>
      <c r="AI4" s="1492"/>
      <c r="AJ4" s="1492"/>
      <c r="AK4" s="1492"/>
      <c r="AL4" s="1492"/>
      <c r="AM4" s="1492"/>
      <c r="AN4" s="1492"/>
      <c r="AO4" s="1492"/>
    </row>
    <row r="5" spans="2:45" ht="18.75" customHeight="1" x14ac:dyDescent="0.15">
      <c r="B5" s="459" t="s">
        <v>1122</v>
      </c>
      <c r="L5" s="525"/>
      <c r="M5" s="525"/>
      <c r="N5" s="525"/>
      <c r="O5" s="525"/>
      <c r="P5" s="525"/>
      <c r="Q5" s="525"/>
      <c r="R5" s="525"/>
      <c r="S5" s="525"/>
      <c r="T5" s="525"/>
      <c r="U5" s="525"/>
      <c r="V5" s="525"/>
      <c r="W5" s="525"/>
      <c r="X5" s="525"/>
      <c r="Y5" s="1383" t="s">
        <v>1123</v>
      </c>
      <c r="Z5" s="1416"/>
      <c r="AA5" s="1416"/>
      <c r="AB5" s="1416"/>
      <c r="AC5" s="1416"/>
      <c r="AD5" s="1384"/>
      <c r="AE5" s="479"/>
      <c r="AF5" s="482"/>
      <c r="AG5" s="482"/>
      <c r="AH5" s="482" t="s">
        <v>903</v>
      </c>
      <c r="AI5" s="482"/>
      <c r="AJ5" s="482"/>
      <c r="AK5" s="482" t="s">
        <v>1041</v>
      </c>
      <c r="AL5" s="482"/>
      <c r="AM5" s="482"/>
      <c r="AN5" s="482" t="s">
        <v>905</v>
      </c>
      <c r="AO5" s="483"/>
    </row>
    <row r="6" spans="2:45" ht="5.25" customHeight="1" x14ac:dyDescent="0.5">
      <c r="B6" s="525"/>
      <c r="L6" s="525"/>
      <c r="M6" s="525"/>
      <c r="N6" s="525"/>
      <c r="O6" s="525"/>
      <c r="P6" s="525"/>
      <c r="Q6" s="525"/>
      <c r="R6" s="525"/>
      <c r="S6" s="525"/>
      <c r="T6" s="525"/>
      <c r="U6" s="525"/>
      <c r="V6" s="525"/>
      <c r="W6" s="525"/>
      <c r="X6" s="525"/>
      <c r="Y6" s="525"/>
      <c r="Z6" s="525"/>
      <c r="AA6" s="525"/>
      <c r="AB6" s="525"/>
      <c r="AC6" s="525"/>
      <c r="AD6" s="525"/>
      <c r="AE6" s="525"/>
      <c r="AF6" s="526"/>
      <c r="AG6" s="526"/>
      <c r="AH6" s="527"/>
      <c r="AI6" s="527"/>
      <c r="AJ6" s="527"/>
      <c r="AK6" s="527"/>
      <c r="AL6" s="527"/>
      <c r="AM6" s="527"/>
      <c r="AN6" s="526"/>
      <c r="AO6" s="526"/>
    </row>
    <row r="7" spans="2:45" ht="19.5" customHeight="1" x14ac:dyDescent="0.15">
      <c r="B7" s="525"/>
      <c r="C7" s="1512" t="s">
        <v>1124</v>
      </c>
      <c r="D7" s="1512"/>
      <c r="E7" s="1512"/>
      <c r="F7" s="1512"/>
      <c r="G7" s="1512"/>
      <c r="H7" s="1512"/>
      <c r="I7" s="1512"/>
      <c r="J7" s="1512"/>
      <c r="K7" s="1512"/>
      <c r="L7" s="1512"/>
      <c r="M7" s="1512"/>
      <c r="N7" s="1512"/>
      <c r="O7" s="1512"/>
      <c r="P7" s="1512"/>
      <c r="Q7" s="1512"/>
      <c r="R7" s="1512"/>
      <c r="S7" s="1512"/>
      <c r="T7" s="1512"/>
      <c r="U7" s="1512"/>
      <c r="V7" s="1512"/>
      <c r="W7" s="1512"/>
      <c r="X7" s="1512"/>
      <c r="Y7" s="1512"/>
      <c r="Z7" s="1512"/>
      <c r="AA7" s="1512"/>
      <c r="AB7" s="1512"/>
      <c r="AC7" s="1512"/>
      <c r="AD7" s="1512"/>
      <c r="AE7" s="1512"/>
      <c r="AF7" s="1512"/>
      <c r="AG7" s="1512"/>
      <c r="AH7" s="1512"/>
      <c r="AI7" s="1512"/>
      <c r="AJ7" s="1512"/>
      <c r="AK7" s="1512"/>
      <c r="AL7" s="1512"/>
      <c r="AM7" s="1512"/>
      <c r="AN7" s="1512"/>
      <c r="AO7" s="526"/>
      <c r="AP7" s="1493"/>
    </row>
    <row r="8" spans="2:45" ht="20.100000000000001" customHeight="1" x14ac:dyDescent="0.15">
      <c r="B8" s="1494" t="s">
        <v>1125</v>
      </c>
      <c r="C8" s="1494"/>
      <c r="D8" s="1494"/>
      <c r="E8" s="1494"/>
      <c r="F8" s="1494"/>
      <c r="G8" s="1494"/>
      <c r="H8" s="1494"/>
      <c r="I8" s="1494"/>
      <c r="J8" s="1494"/>
      <c r="K8" s="1494"/>
      <c r="L8" s="1494"/>
      <c r="M8" s="1494"/>
      <c r="N8" s="1494"/>
      <c r="O8" s="1494"/>
      <c r="P8" s="1494"/>
      <c r="Q8" s="1494"/>
      <c r="R8" s="1494"/>
      <c r="S8" s="1494"/>
      <c r="T8" s="1494"/>
      <c r="U8" s="1494"/>
      <c r="V8" s="1494"/>
      <c r="W8" s="1494"/>
      <c r="X8" s="1494"/>
      <c r="Y8" s="1494"/>
      <c r="Z8" s="1494"/>
      <c r="AA8" s="1495"/>
      <c r="AB8" s="1495"/>
      <c r="AC8" s="1495"/>
      <c r="AD8" s="1495"/>
      <c r="AE8" s="1495"/>
      <c r="AF8" s="1495"/>
      <c r="AG8" s="1495"/>
      <c r="AH8" s="1495"/>
      <c r="AI8" s="1495"/>
      <c r="AJ8" s="1495"/>
      <c r="AK8" s="1495"/>
      <c r="AL8" s="1496" t="s">
        <v>1126</v>
      </c>
      <c r="AM8" s="1496"/>
      <c r="AN8" s="1496"/>
      <c r="AO8" s="526"/>
      <c r="AP8" s="1493"/>
    </row>
    <row r="9" spans="2:45" ht="20.100000000000001" customHeight="1" x14ac:dyDescent="0.15">
      <c r="B9" s="1497" t="s">
        <v>1127</v>
      </c>
      <c r="C9" s="1497"/>
      <c r="D9" s="1497"/>
      <c r="E9" s="1497"/>
      <c r="F9" s="1497"/>
      <c r="G9" s="1497"/>
      <c r="H9" s="1497"/>
      <c r="I9" s="1497"/>
      <c r="J9" s="1497"/>
      <c r="K9" s="1497"/>
      <c r="L9" s="1497"/>
      <c r="M9" s="1497"/>
      <c r="N9" s="1497"/>
      <c r="O9" s="1497"/>
      <c r="P9" s="1497"/>
      <c r="Q9" s="1497"/>
      <c r="R9" s="1497"/>
      <c r="S9" s="1497"/>
      <c r="T9" s="1497"/>
      <c r="U9" s="1497"/>
      <c r="V9" s="1497"/>
      <c r="W9" s="1497"/>
      <c r="X9" s="1497"/>
      <c r="Y9" s="1497"/>
      <c r="Z9" s="1497"/>
      <c r="AA9" s="1497"/>
      <c r="AB9" s="1497"/>
      <c r="AC9" s="1497"/>
      <c r="AD9" s="1497"/>
      <c r="AE9" s="1497"/>
      <c r="AF9" s="1497"/>
      <c r="AG9" s="1497"/>
      <c r="AH9" s="1497"/>
      <c r="AI9" s="1497"/>
      <c r="AJ9" s="1497"/>
      <c r="AK9" s="1497"/>
      <c r="AL9" s="1497"/>
      <c r="AM9" s="1497"/>
      <c r="AN9" s="1497"/>
      <c r="AO9" s="526"/>
      <c r="AP9" s="1493"/>
    </row>
    <row r="10" spans="2:45" ht="12" customHeight="1" x14ac:dyDescent="0.15">
      <c r="AH10" s="472"/>
      <c r="AI10" s="472"/>
      <c r="AJ10" s="472"/>
      <c r="AK10" s="472"/>
      <c r="AL10" s="472"/>
      <c r="AM10" s="472"/>
      <c r="AP10" s="1493"/>
    </row>
    <row r="11" spans="2:45" ht="21" customHeight="1" thickBot="1" x14ac:dyDescent="0.2">
      <c r="E11" s="1498" t="str">
        <f>'業入会 '!T2</f>
        <v/>
      </c>
      <c r="F11" s="1499"/>
      <c r="G11" s="1499"/>
      <c r="H11" s="1499"/>
      <c r="I11" s="459" t="s">
        <v>903</v>
      </c>
      <c r="J11" s="1500" t="str">
        <f>'業入会 '!V2</f>
        <v/>
      </c>
      <c r="K11" s="1500"/>
      <c r="L11" s="459" t="s">
        <v>1041</v>
      </c>
      <c r="M11" s="1500" t="str">
        <f>'業入会 '!X2</f>
        <v/>
      </c>
      <c r="N11" s="1500"/>
      <c r="O11" s="459" t="s">
        <v>905</v>
      </c>
      <c r="X11" s="528" t="s">
        <v>1128</v>
      </c>
      <c r="Y11" s="528"/>
      <c r="Z11" s="528"/>
      <c r="AA11" s="528"/>
      <c r="AB11" s="1501">
        <f>'業入会 '!C11</f>
        <v>0</v>
      </c>
      <c r="AC11" s="1502"/>
      <c r="AD11" s="1502"/>
      <c r="AE11" s="1502"/>
      <c r="AF11" s="1502"/>
      <c r="AG11" s="1502"/>
      <c r="AH11" s="1502"/>
      <c r="AI11" s="1502"/>
      <c r="AJ11" s="1502"/>
      <c r="AK11" s="1502"/>
      <c r="AL11" s="1502"/>
      <c r="AM11" s="1502"/>
      <c r="AN11" s="1502"/>
      <c r="AO11" s="1502"/>
      <c r="AP11" s="1493"/>
    </row>
    <row r="12" spans="2:45" ht="21" customHeight="1" thickBot="1" x14ac:dyDescent="0.2">
      <c r="B12" s="1449" t="s">
        <v>1129</v>
      </c>
      <c r="C12" s="1450"/>
      <c r="D12" s="1450"/>
      <c r="E12" s="1450"/>
      <c r="F12" s="1450"/>
      <c r="G12" s="1450"/>
      <c r="H12" s="1450"/>
      <c r="I12" s="1451"/>
      <c r="J12" s="1503">
        <f>'業入会 '!C18</f>
        <v>0</v>
      </c>
      <c r="K12" s="1504"/>
      <c r="L12" s="1504"/>
      <c r="M12" s="1504"/>
      <c r="N12" s="1504"/>
      <c r="O12" s="1504"/>
      <c r="P12" s="1504"/>
      <c r="Q12" s="1504"/>
      <c r="R12" s="1504"/>
      <c r="S12" s="1504"/>
      <c r="T12" s="1504"/>
      <c r="U12" s="1504"/>
      <c r="V12" s="1504"/>
      <c r="W12" s="1505"/>
      <c r="X12" s="528" t="s">
        <v>1130</v>
      </c>
      <c r="Y12" s="529"/>
      <c r="Z12" s="529"/>
      <c r="AA12" s="529"/>
      <c r="AB12" s="1506">
        <f>'業入会 '!C13</f>
        <v>0</v>
      </c>
      <c r="AC12" s="1507"/>
      <c r="AD12" s="1507"/>
      <c r="AE12" s="1507"/>
      <c r="AF12" s="1507"/>
      <c r="AG12" s="1507"/>
      <c r="AH12" s="1507"/>
      <c r="AI12" s="1507"/>
      <c r="AJ12" s="1507"/>
      <c r="AK12" s="1507"/>
      <c r="AL12" s="1507"/>
      <c r="AM12" s="1507"/>
      <c r="AN12" s="1507"/>
      <c r="AP12" s="530"/>
    </row>
    <row r="13" spans="2:45" ht="18.75" customHeight="1" x14ac:dyDescent="0.15">
      <c r="B13" s="1508" t="s">
        <v>994</v>
      </c>
      <c r="C13" s="1509"/>
      <c r="D13" s="1509"/>
      <c r="E13" s="1509"/>
      <c r="F13" s="1509"/>
      <c r="G13" s="1509"/>
      <c r="H13" s="1509"/>
      <c r="I13" s="1509"/>
      <c r="J13" s="531"/>
      <c r="K13" s="505"/>
      <c r="L13" s="1510" t="str">
        <f>'業入会 '!N17</f>
        <v>三重県知事</v>
      </c>
      <c r="M13" s="1510"/>
      <c r="N13" s="1510"/>
      <c r="O13" s="1510"/>
      <c r="P13" s="1510"/>
      <c r="Q13" s="1510"/>
      <c r="R13" s="506"/>
      <c r="S13" s="506"/>
      <c r="T13" s="506"/>
      <c r="U13" s="506" t="s">
        <v>1131</v>
      </c>
      <c r="V13" s="1458">
        <f>'業入会 '!T17</f>
        <v>0</v>
      </c>
      <c r="W13" s="1458"/>
      <c r="X13" s="1511"/>
      <c r="Y13" s="1511"/>
      <c r="Z13" s="533" t="s">
        <v>1057</v>
      </c>
      <c r="AA13" s="533" t="s">
        <v>1058</v>
      </c>
      <c r="AB13" s="1511"/>
      <c r="AC13" s="1511"/>
      <c r="AD13" s="1511"/>
      <c r="AE13" s="1511"/>
      <c r="AF13" s="1511"/>
      <c r="AG13" s="1511"/>
      <c r="AH13" s="1511"/>
      <c r="AI13" s="1511"/>
      <c r="AJ13" s="1511"/>
      <c r="AK13" s="1511"/>
      <c r="AL13" s="1511"/>
      <c r="AM13" s="1511"/>
      <c r="AN13" s="533" t="s">
        <v>1059</v>
      </c>
      <c r="AO13" s="534"/>
      <c r="AQ13" s="459" t="s">
        <v>1132</v>
      </c>
    </row>
    <row r="14" spans="2:45" ht="18.75" customHeight="1" x14ac:dyDescent="0.15">
      <c r="B14" s="1415" t="s">
        <v>1133</v>
      </c>
      <c r="C14" s="1416"/>
      <c r="D14" s="1416"/>
      <c r="E14" s="1416"/>
      <c r="F14" s="1416"/>
      <c r="G14" s="1416"/>
      <c r="H14" s="1416"/>
      <c r="I14" s="1384"/>
      <c r="J14" s="535"/>
      <c r="K14" s="1510"/>
      <c r="L14" s="1510"/>
      <c r="M14" s="1510"/>
      <c r="N14" s="536" t="s">
        <v>903</v>
      </c>
      <c r="O14" s="1510"/>
      <c r="P14" s="1510"/>
      <c r="Q14" s="536" t="s">
        <v>1041</v>
      </c>
      <c r="R14" s="1510"/>
      <c r="S14" s="1510"/>
      <c r="T14" s="1510" t="s">
        <v>1134</v>
      </c>
      <c r="U14" s="1510"/>
      <c r="V14" s="1510"/>
      <c r="W14" s="1510"/>
      <c r="X14" s="1510"/>
      <c r="Y14" s="1510"/>
      <c r="Z14" s="536" t="s">
        <v>903</v>
      </c>
      <c r="AA14" s="1510"/>
      <c r="AB14" s="1510"/>
      <c r="AC14" s="532" t="s">
        <v>1041</v>
      </c>
      <c r="AD14" s="1510"/>
      <c r="AE14" s="1510"/>
      <c r="AF14" s="1510" t="s">
        <v>1135</v>
      </c>
      <c r="AG14" s="1510"/>
      <c r="AH14" s="1510"/>
      <c r="AI14" s="532"/>
      <c r="AJ14" s="532"/>
      <c r="AK14" s="532"/>
      <c r="AL14" s="532"/>
      <c r="AM14" s="532"/>
      <c r="AN14" s="536"/>
      <c r="AO14" s="537"/>
    </row>
    <row r="15" spans="2:45" ht="18.75" customHeight="1" x14ac:dyDescent="0.15">
      <c r="B15" s="1547" t="s">
        <v>1136</v>
      </c>
      <c r="C15" s="1477" t="s">
        <v>1137</v>
      </c>
      <c r="D15" s="1477"/>
      <c r="E15" s="1477"/>
      <c r="F15" s="1477"/>
      <c r="G15" s="1477"/>
      <c r="H15" s="1477"/>
      <c r="I15" s="1478"/>
      <c r="J15" s="1515" t="s">
        <v>956</v>
      </c>
      <c r="K15" s="1516"/>
      <c r="L15" s="1516"/>
      <c r="M15" s="1517" t="str">
        <f>IF('業入会 '!C17="法人",'業入会 '!C10,"")</f>
        <v/>
      </c>
      <c r="N15" s="1517"/>
      <c r="O15" s="1517"/>
      <c r="P15" s="1517"/>
      <c r="Q15" s="1517"/>
      <c r="R15" s="1517"/>
      <c r="S15" s="1517"/>
      <c r="T15" s="1517"/>
      <c r="U15" s="1517"/>
      <c r="V15" s="1517"/>
      <c r="W15" s="1517"/>
      <c r="X15" s="1517"/>
      <c r="Y15" s="1517"/>
      <c r="Z15" s="1517"/>
      <c r="AA15" s="1523" t="s">
        <v>1138</v>
      </c>
      <c r="AB15" s="1524"/>
      <c r="AC15" s="1524"/>
      <c r="AD15" s="1525"/>
      <c r="AE15" s="1529"/>
      <c r="AF15" s="1530"/>
      <c r="AG15" s="1530"/>
      <c r="AH15" s="1533" t="s">
        <v>903</v>
      </c>
      <c r="AI15" s="1530"/>
      <c r="AJ15" s="1530"/>
      <c r="AK15" s="1533" t="s">
        <v>1041</v>
      </c>
      <c r="AL15" s="1530"/>
      <c r="AM15" s="1530"/>
      <c r="AN15" s="1533" t="s">
        <v>905</v>
      </c>
      <c r="AO15" s="538"/>
      <c r="AQ15" s="459" t="s">
        <v>993</v>
      </c>
    </row>
    <row r="16" spans="2:45" ht="18.75" customHeight="1" x14ac:dyDescent="0.15">
      <c r="B16" s="1548"/>
      <c r="C16" s="1513"/>
      <c r="D16" s="1513"/>
      <c r="E16" s="1513"/>
      <c r="F16" s="1513"/>
      <c r="G16" s="1513"/>
      <c r="H16" s="1513"/>
      <c r="I16" s="1514"/>
      <c r="J16" s="1541" t="str">
        <f>IF('業入会 '!C17="法人",'業入会 '!C11,"")</f>
        <v/>
      </c>
      <c r="K16" s="1542"/>
      <c r="L16" s="1542"/>
      <c r="M16" s="1542"/>
      <c r="N16" s="1542"/>
      <c r="O16" s="1542"/>
      <c r="P16" s="1542"/>
      <c r="Q16" s="1542"/>
      <c r="R16" s="1542"/>
      <c r="S16" s="1542"/>
      <c r="T16" s="1542"/>
      <c r="U16" s="1542"/>
      <c r="V16" s="1542"/>
      <c r="W16" s="1542"/>
      <c r="X16" s="1542"/>
      <c r="Y16" s="1542"/>
      <c r="Z16" s="1542"/>
      <c r="AA16" s="1526"/>
      <c r="AB16" s="1527"/>
      <c r="AC16" s="1527"/>
      <c r="AD16" s="1528"/>
      <c r="AE16" s="1531"/>
      <c r="AF16" s="1532"/>
      <c r="AG16" s="1532"/>
      <c r="AH16" s="1534"/>
      <c r="AI16" s="1532"/>
      <c r="AJ16" s="1532"/>
      <c r="AK16" s="1534"/>
      <c r="AL16" s="1532"/>
      <c r="AM16" s="1532"/>
      <c r="AN16" s="1534"/>
      <c r="AO16" s="539"/>
      <c r="AQ16" s="459" t="s">
        <v>1139</v>
      </c>
    </row>
    <row r="17" spans="2:43" ht="18.75" customHeight="1" x14ac:dyDescent="0.15">
      <c r="B17" s="1548"/>
      <c r="C17" s="1477" t="s">
        <v>1140</v>
      </c>
      <c r="D17" s="1477"/>
      <c r="E17" s="1477"/>
      <c r="F17" s="1477"/>
      <c r="G17" s="1477"/>
      <c r="H17" s="1477"/>
      <c r="I17" s="1478"/>
      <c r="J17" s="1515" t="s">
        <v>956</v>
      </c>
      <c r="K17" s="1516"/>
      <c r="L17" s="1516"/>
      <c r="M17" s="1517" t="str">
        <f>IF('業入会 '!C17="法人",'業入会 '!C12,"")</f>
        <v/>
      </c>
      <c r="N17" s="1517"/>
      <c r="O17" s="1517"/>
      <c r="P17" s="1517"/>
      <c r="Q17" s="1517"/>
      <c r="R17" s="1517"/>
      <c r="S17" s="1517"/>
      <c r="T17" s="1517"/>
      <c r="U17" s="1517"/>
      <c r="V17" s="1518"/>
      <c r="W17" s="1519" t="s">
        <v>1141</v>
      </c>
      <c r="X17" s="1520"/>
      <c r="Y17" s="1520"/>
      <c r="Z17" s="1521"/>
      <c r="AA17" s="1522" t="s">
        <v>1039</v>
      </c>
      <c r="AB17" s="1419"/>
      <c r="AC17" s="1419"/>
      <c r="AD17" s="1420"/>
      <c r="AE17" s="1535"/>
      <c r="AF17" s="1536"/>
      <c r="AG17" s="1536"/>
      <c r="AH17" s="541" t="s">
        <v>1142</v>
      </c>
      <c r="AI17" s="1530" t="str">
        <f>IF('業入会 '!C11="個人",'業入会 '!K15,"")</f>
        <v/>
      </c>
      <c r="AJ17" s="1530"/>
      <c r="AK17" s="541" t="s">
        <v>904</v>
      </c>
      <c r="AL17" s="1536" t="str">
        <f>IF('業入会 '!C11="個人",'業入会 '!N15,"")</f>
        <v/>
      </c>
      <c r="AM17" s="1536"/>
      <c r="AN17" s="541" t="s">
        <v>1143</v>
      </c>
      <c r="AO17" s="542"/>
    </row>
    <row r="18" spans="2:43" ht="18.75" customHeight="1" x14ac:dyDescent="0.15">
      <c r="B18" s="1548"/>
      <c r="C18" s="1513"/>
      <c r="D18" s="1513"/>
      <c r="E18" s="1513"/>
      <c r="F18" s="1513"/>
      <c r="G18" s="1513"/>
      <c r="H18" s="1513"/>
      <c r="I18" s="1514"/>
      <c r="J18" s="1550" t="str">
        <f>IF('業入会 '!C17="法人",'業入会 '!C13,"")</f>
        <v/>
      </c>
      <c r="K18" s="1439"/>
      <c r="L18" s="1439"/>
      <c r="M18" s="1439"/>
      <c r="N18" s="1439"/>
      <c r="O18" s="1439"/>
      <c r="P18" s="1439"/>
      <c r="Q18" s="1439"/>
      <c r="R18" s="1439"/>
      <c r="S18" s="1439"/>
      <c r="T18" s="1439"/>
      <c r="U18" s="1439"/>
      <c r="V18" s="1551"/>
      <c r="W18" s="1552"/>
      <c r="X18" s="1458"/>
      <c r="Y18" s="1458"/>
      <c r="Z18" s="1553"/>
      <c r="AA18" s="1537" t="s">
        <v>947</v>
      </c>
      <c r="AB18" s="1538"/>
      <c r="AC18" s="1538"/>
      <c r="AD18" s="1539"/>
      <c r="AE18" s="531"/>
      <c r="AF18" s="1540" t="str">
        <f>IF('業入会 '!C17="法人",'業入会 '!S21,"")</f>
        <v/>
      </c>
      <c r="AG18" s="1540"/>
      <c r="AH18" s="543"/>
      <c r="AI18" s="543"/>
      <c r="AJ18" s="543"/>
      <c r="AK18" s="543"/>
      <c r="AL18" s="543"/>
      <c r="AM18" s="543"/>
      <c r="AN18" s="543"/>
      <c r="AO18" s="544"/>
    </row>
    <row r="19" spans="2:43" ht="18.75" customHeight="1" x14ac:dyDescent="0.15">
      <c r="B19" s="1548"/>
      <c r="C19" s="1477" t="s">
        <v>1144</v>
      </c>
      <c r="D19" s="1477"/>
      <c r="E19" s="1477"/>
      <c r="F19" s="1477"/>
      <c r="G19" s="1477"/>
      <c r="H19" s="1477"/>
      <c r="I19" s="1478"/>
      <c r="J19" s="1515" t="s">
        <v>956</v>
      </c>
      <c r="K19" s="1516"/>
      <c r="L19" s="1516"/>
      <c r="M19" s="1543"/>
      <c r="N19" s="1543"/>
      <c r="O19" s="1543"/>
      <c r="P19" s="1543"/>
      <c r="Q19" s="1543"/>
      <c r="R19" s="1543"/>
      <c r="S19" s="1543"/>
      <c r="T19" s="1543"/>
      <c r="U19" s="1543"/>
      <c r="V19" s="1543"/>
      <c r="W19" s="1543"/>
      <c r="X19" s="1543"/>
      <c r="Y19" s="1543"/>
      <c r="Z19" s="1543"/>
      <c r="AA19" s="1543"/>
      <c r="AB19" s="1543"/>
      <c r="AC19" s="1543"/>
      <c r="AD19" s="1543"/>
      <c r="AE19" s="1543"/>
      <c r="AF19" s="1543"/>
      <c r="AG19" s="1543"/>
      <c r="AH19" s="1543"/>
      <c r="AI19" s="1543"/>
      <c r="AJ19" s="1543"/>
      <c r="AK19" s="1543"/>
      <c r="AL19" s="1543"/>
      <c r="AM19" s="1543"/>
      <c r="AN19" s="1543"/>
      <c r="AO19" s="1544"/>
    </row>
    <row r="20" spans="2:43" ht="18.75" customHeight="1" x14ac:dyDescent="0.15">
      <c r="B20" s="1549"/>
      <c r="C20" s="1513"/>
      <c r="D20" s="1513"/>
      <c r="E20" s="1513"/>
      <c r="F20" s="1513"/>
      <c r="G20" s="1513"/>
      <c r="H20" s="1513"/>
      <c r="I20" s="1514"/>
      <c r="J20" s="531" t="s">
        <v>1145</v>
      </c>
      <c r="K20" s="1545"/>
      <c r="L20" s="1545"/>
      <c r="M20" s="1545"/>
      <c r="N20" s="1545"/>
      <c r="O20" s="1542" t="str">
        <f>IF('業入会 '!C17="法人",'業入会 '!C22,"")</f>
        <v/>
      </c>
      <c r="P20" s="1542"/>
      <c r="Q20" s="1542"/>
      <c r="R20" s="1542"/>
      <c r="S20" s="1542"/>
      <c r="T20" s="1542"/>
      <c r="U20" s="1542"/>
      <c r="V20" s="1542"/>
      <c r="W20" s="1542"/>
      <c r="X20" s="1542"/>
      <c r="Y20" s="1542"/>
      <c r="Z20" s="1542"/>
      <c r="AA20" s="1542"/>
      <c r="AB20" s="1542"/>
      <c r="AC20" s="1542"/>
      <c r="AD20" s="1542"/>
      <c r="AE20" s="1542"/>
      <c r="AF20" s="1542"/>
      <c r="AG20" s="1542"/>
      <c r="AH20" s="1542"/>
      <c r="AI20" s="1542"/>
      <c r="AJ20" s="1542"/>
      <c r="AK20" s="1542"/>
      <c r="AL20" s="1542"/>
      <c r="AM20" s="1542"/>
      <c r="AN20" s="1542"/>
      <c r="AO20" s="1546"/>
    </row>
    <row r="21" spans="2:43" ht="18.75" customHeight="1" x14ac:dyDescent="0.15">
      <c r="B21" s="1547" t="s">
        <v>1146</v>
      </c>
      <c r="C21" s="1477" t="s">
        <v>1137</v>
      </c>
      <c r="D21" s="1477"/>
      <c r="E21" s="1477"/>
      <c r="F21" s="1477"/>
      <c r="G21" s="1477"/>
      <c r="H21" s="1477"/>
      <c r="I21" s="1478"/>
      <c r="J21" s="1515" t="s">
        <v>956</v>
      </c>
      <c r="K21" s="1516"/>
      <c r="L21" s="1516"/>
      <c r="M21" s="1517" t="str">
        <f>IF('業入会 '!C17="個人",'業入会 '!C10,"")</f>
        <v/>
      </c>
      <c r="N21" s="1517"/>
      <c r="O21" s="1517"/>
      <c r="P21" s="1517"/>
      <c r="Q21" s="1517"/>
      <c r="R21" s="1517"/>
      <c r="S21" s="1517"/>
      <c r="T21" s="1517"/>
      <c r="U21" s="1517"/>
      <c r="V21" s="1517"/>
      <c r="W21" s="1517"/>
      <c r="X21" s="1517"/>
      <c r="Y21" s="1517"/>
      <c r="Z21" s="1517"/>
      <c r="AA21" s="1523" t="s">
        <v>1138</v>
      </c>
      <c r="AB21" s="1524"/>
      <c r="AC21" s="1524"/>
      <c r="AD21" s="1525"/>
      <c r="AE21" s="1529"/>
      <c r="AF21" s="1530"/>
      <c r="AG21" s="1530"/>
      <c r="AH21" s="1533" t="s">
        <v>903</v>
      </c>
      <c r="AI21" s="1530"/>
      <c r="AJ21" s="1530"/>
      <c r="AK21" s="1533" t="s">
        <v>1041</v>
      </c>
      <c r="AL21" s="1530"/>
      <c r="AM21" s="1530"/>
      <c r="AN21" s="1533" t="s">
        <v>905</v>
      </c>
      <c r="AO21" s="538"/>
      <c r="AQ21" s="459" t="s">
        <v>1147</v>
      </c>
    </row>
    <row r="22" spans="2:43" ht="18.75" customHeight="1" x14ac:dyDescent="0.15">
      <c r="B22" s="1548"/>
      <c r="C22" s="1513"/>
      <c r="D22" s="1513"/>
      <c r="E22" s="1513"/>
      <c r="F22" s="1513"/>
      <c r="G22" s="1513"/>
      <c r="H22" s="1513"/>
      <c r="I22" s="1514"/>
      <c r="J22" s="1541" t="str">
        <f>IF('業入会 '!C17="個人",'業入会 '!C11,"")</f>
        <v/>
      </c>
      <c r="K22" s="1542"/>
      <c r="L22" s="1542"/>
      <c r="M22" s="1542"/>
      <c r="N22" s="1542"/>
      <c r="O22" s="1542"/>
      <c r="P22" s="1542"/>
      <c r="Q22" s="1542"/>
      <c r="R22" s="1542"/>
      <c r="S22" s="1542"/>
      <c r="T22" s="1542"/>
      <c r="U22" s="1542"/>
      <c r="V22" s="1542"/>
      <c r="W22" s="1542"/>
      <c r="X22" s="1542"/>
      <c r="Y22" s="1542"/>
      <c r="Z22" s="1542"/>
      <c r="AA22" s="1526"/>
      <c r="AB22" s="1527"/>
      <c r="AC22" s="1527"/>
      <c r="AD22" s="1528"/>
      <c r="AE22" s="1531"/>
      <c r="AF22" s="1532"/>
      <c r="AG22" s="1532"/>
      <c r="AH22" s="1534"/>
      <c r="AI22" s="1532"/>
      <c r="AJ22" s="1532"/>
      <c r="AK22" s="1534"/>
      <c r="AL22" s="1532"/>
      <c r="AM22" s="1532"/>
      <c r="AN22" s="1534"/>
      <c r="AO22" s="539"/>
    </row>
    <row r="23" spans="2:43" ht="18.75" customHeight="1" x14ac:dyDescent="0.15">
      <c r="B23" s="1548"/>
      <c r="C23" s="1477" t="s">
        <v>1148</v>
      </c>
      <c r="D23" s="1477"/>
      <c r="E23" s="1477"/>
      <c r="F23" s="1477"/>
      <c r="G23" s="1477"/>
      <c r="H23" s="1477"/>
      <c r="I23" s="1478"/>
      <c r="J23" s="1515" t="s">
        <v>956</v>
      </c>
      <c r="K23" s="1516"/>
      <c r="L23" s="1516"/>
      <c r="M23" s="1517" t="str">
        <f>IF('業入会 '!C17="個人",'業入会 '!C12,"")</f>
        <v/>
      </c>
      <c r="N23" s="1517"/>
      <c r="O23" s="1517"/>
      <c r="P23" s="1517"/>
      <c r="Q23" s="1517"/>
      <c r="R23" s="1517"/>
      <c r="S23" s="1517"/>
      <c r="T23" s="1517"/>
      <c r="U23" s="1517"/>
      <c r="V23" s="1517"/>
      <c r="W23" s="1517"/>
      <c r="X23" s="1517"/>
      <c r="Y23" s="1517"/>
      <c r="Z23" s="1518"/>
      <c r="AA23" s="1522" t="s">
        <v>1039</v>
      </c>
      <c r="AB23" s="1419"/>
      <c r="AC23" s="1419"/>
      <c r="AD23" s="1420"/>
      <c r="AE23" s="1535"/>
      <c r="AF23" s="1536"/>
      <c r="AG23" s="1536"/>
      <c r="AH23" s="541" t="s">
        <v>1142</v>
      </c>
      <c r="AI23" s="1530"/>
      <c r="AJ23" s="1530"/>
      <c r="AK23" s="541" t="s">
        <v>904</v>
      </c>
      <c r="AL23" s="1536"/>
      <c r="AM23" s="1536"/>
      <c r="AN23" s="541" t="s">
        <v>1143</v>
      </c>
      <c r="AO23" s="542"/>
    </row>
    <row r="24" spans="2:43" ht="18.75" customHeight="1" x14ac:dyDescent="0.15">
      <c r="B24" s="1548"/>
      <c r="C24" s="1513"/>
      <c r="D24" s="1513"/>
      <c r="E24" s="1513"/>
      <c r="F24" s="1513"/>
      <c r="G24" s="1513"/>
      <c r="H24" s="1513"/>
      <c r="I24" s="1514"/>
      <c r="J24" s="1550" t="str">
        <f>IF('業入会 '!C17="個人",'業入会 '!C13,"")</f>
        <v/>
      </c>
      <c r="K24" s="1439"/>
      <c r="L24" s="1439"/>
      <c r="M24" s="1439"/>
      <c r="N24" s="1439"/>
      <c r="O24" s="1439"/>
      <c r="P24" s="1439"/>
      <c r="Q24" s="1439"/>
      <c r="R24" s="1439"/>
      <c r="S24" s="1439"/>
      <c r="T24" s="1439"/>
      <c r="U24" s="1439"/>
      <c r="V24" s="1439"/>
      <c r="W24" s="1439"/>
      <c r="X24" s="1439"/>
      <c r="Y24" s="1439"/>
      <c r="Z24" s="1551"/>
      <c r="AA24" s="1537" t="s">
        <v>947</v>
      </c>
      <c r="AB24" s="1538"/>
      <c r="AC24" s="1538"/>
      <c r="AD24" s="1539"/>
      <c r="AE24" s="545"/>
      <c r="AF24" s="1540" t="str">
        <f>IF('業入会 '!C17="個人",'業入会 '!S21,"")</f>
        <v/>
      </c>
      <c r="AG24" s="1540"/>
      <c r="AH24" s="543"/>
      <c r="AI24" s="546"/>
      <c r="AJ24" s="543"/>
      <c r="AK24" s="543"/>
      <c r="AL24" s="543"/>
      <c r="AM24" s="543"/>
      <c r="AN24" s="543"/>
      <c r="AO24" s="544"/>
    </row>
    <row r="25" spans="2:43" ht="18.75" customHeight="1" x14ac:dyDescent="0.15">
      <c r="B25" s="1548"/>
      <c r="C25" s="1477" t="s">
        <v>1149</v>
      </c>
      <c r="D25" s="1477"/>
      <c r="E25" s="1477"/>
      <c r="F25" s="1477"/>
      <c r="G25" s="1477"/>
      <c r="H25" s="1477"/>
      <c r="I25" s="1478"/>
      <c r="J25" s="1515" t="s">
        <v>956</v>
      </c>
      <c r="K25" s="1516"/>
      <c r="L25" s="1516"/>
      <c r="M25" s="1543"/>
      <c r="N25" s="1543"/>
      <c r="O25" s="1543"/>
      <c r="P25" s="1543"/>
      <c r="Q25" s="1543"/>
      <c r="R25" s="1543"/>
      <c r="S25" s="1543"/>
      <c r="T25" s="1543"/>
      <c r="U25" s="1543"/>
      <c r="V25" s="1543"/>
      <c r="W25" s="1543"/>
      <c r="X25" s="1543"/>
      <c r="Y25" s="1543"/>
      <c r="Z25" s="1543"/>
      <c r="AA25" s="1543"/>
      <c r="AB25" s="1543"/>
      <c r="AC25" s="1543"/>
      <c r="AD25" s="1543"/>
      <c r="AE25" s="1543"/>
      <c r="AF25" s="1543"/>
      <c r="AG25" s="1543"/>
      <c r="AH25" s="1543"/>
      <c r="AI25" s="1543"/>
      <c r="AJ25" s="1543"/>
      <c r="AK25" s="1543"/>
      <c r="AL25" s="1543"/>
      <c r="AM25" s="1543"/>
      <c r="AN25" s="1543"/>
      <c r="AO25" s="1544"/>
    </row>
    <row r="26" spans="2:43" ht="18.75" customHeight="1" x14ac:dyDescent="0.15">
      <c r="B26" s="1549"/>
      <c r="C26" s="1513"/>
      <c r="D26" s="1513"/>
      <c r="E26" s="1513"/>
      <c r="F26" s="1513"/>
      <c r="G26" s="1513"/>
      <c r="H26" s="1513"/>
      <c r="I26" s="1514"/>
      <c r="J26" s="531" t="s">
        <v>1145</v>
      </c>
      <c r="K26" s="1564"/>
      <c r="L26" s="1564"/>
      <c r="M26" s="1564"/>
      <c r="N26" s="1564"/>
      <c r="O26" s="1542" t="str">
        <f>IF('業入会 '!C17="個人",'業入会 '!C22,"")</f>
        <v/>
      </c>
      <c r="P26" s="1542"/>
      <c r="Q26" s="1542"/>
      <c r="R26" s="1542"/>
      <c r="S26" s="1542"/>
      <c r="T26" s="1542"/>
      <c r="U26" s="1542"/>
      <c r="V26" s="1542"/>
      <c r="W26" s="1542"/>
      <c r="X26" s="1542"/>
      <c r="Y26" s="1542"/>
      <c r="Z26" s="1542"/>
      <c r="AA26" s="1542"/>
      <c r="AB26" s="1542"/>
      <c r="AC26" s="1542"/>
      <c r="AD26" s="1542"/>
      <c r="AE26" s="1542"/>
      <c r="AF26" s="1542"/>
      <c r="AG26" s="1542"/>
      <c r="AH26" s="1542"/>
      <c r="AI26" s="1542"/>
      <c r="AJ26" s="1542"/>
      <c r="AK26" s="1542"/>
      <c r="AL26" s="1542"/>
      <c r="AM26" s="1542"/>
      <c r="AN26" s="1542"/>
      <c r="AO26" s="1546"/>
    </row>
    <row r="27" spans="2:43" ht="18.75" customHeight="1" x14ac:dyDescent="0.15">
      <c r="B27" s="1476" t="s">
        <v>1150</v>
      </c>
      <c r="C27" s="1477"/>
      <c r="D27" s="1477"/>
      <c r="E27" s="1477"/>
      <c r="F27" s="1477"/>
      <c r="G27" s="1477"/>
      <c r="H27" s="1477"/>
      <c r="I27" s="1478"/>
      <c r="J27" s="540" t="s">
        <v>1145</v>
      </c>
      <c r="K27" s="1555">
        <f>'業入会 '!D7</f>
        <v>0</v>
      </c>
      <c r="L27" s="1555"/>
      <c r="M27" s="1555"/>
      <c r="N27" s="1555"/>
      <c r="O27" s="1555"/>
      <c r="P27" s="1555"/>
      <c r="Q27" s="1555"/>
      <c r="R27" s="1555"/>
      <c r="S27" s="1555"/>
      <c r="T27" s="494"/>
      <c r="U27" s="510"/>
      <c r="V27" s="510"/>
      <c r="W27" s="510"/>
      <c r="X27" s="510"/>
      <c r="Y27" s="510"/>
      <c r="Z27" s="494"/>
      <c r="AA27" s="1556" t="s">
        <v>1151</v>
      </c>
      <c r="AB27" s="1556"/>
      <c r="AC27" s="1556"/>
      <c r="AD27" s="1556"/>
      <c r="AE27" s="1557" t="str">
        <f>'業入会 '!C14</f>
        <v/>
      </c>
      <c r="AF27" s="1558"/>
      <c r="AG27" s="1558"/>
      <c r="AH27" s="1558"/>
      <c r="AI27" s="1558"/>
      <c r="AJ27" s="1558"/>
      <c r="AK27" s="1558"/>
      <c r="AL27" s="1558"/>
      <c r="AM27" s="1558"/>
      <c r="AN27" s="1558"/>
      <c r="AO27" s="1559"/>
    </row>
    <row r="28" spans="2:43" ht="18.75" customHeight="1" x14ac:dyDescent="0.15">
      <c r="B28" s="1554"/>
      <c r="C28" s="1513"/>
      <c r="D28" s="1513"/>
      <c r="E28" s="1513"/>
      <c r="F28" s="1513"/>
      <c r="G28" s="1513"/>
      <c r="H28" s="1513"/>
      <c r="I28" s="1514"/>
      <c r="J28" s="1560" t="str">
        <f>'業入会 '!C8</f>
        <v/>
      </c>
      <c r="K28" s="1561"/>
      <c r="L28" s="1561"/>
      <c r="M28" s="1561"/>
      <c r="N28" s="1561"/>
      <c r="O28" s="1561"/>
      <c r="P28" s="1561"/>
      <c r="Q28" s="1561"/>
      <c r="R28" s="1561"/>
      <c r="S28" s="1561"/>
      <c r="T28" s="1561"/>
      <c r="U28" s="1561"/>
      <c r="V28" s="1561"/>
      <c r="W28" s="1561"/>
      <c r="X28" s="1561"/>
      <c r="Y28" s="1561"/>
      <c r="Z28" s="1562"/>
      <c r="AA28" s="1563" t="s">
        <v>1152</v>
      </c>
      <c r="AB28" s="1563"/>
      <c r="AC28" s="1563"/>
      <c r="AD28" s="1563"/>
      <c r="AE28" s="1557" t="str">
        <f>'業入会 '!C15</f>
        <v/>
      </c>
      <c r="AF28" s="1558"/>
      <c r="AG28" s="1558"/>
      <c r="AH28" s="1558"/>
      <c r="AI28" s="1558"/>
      <c r="AJ28" s="1558"/>
      <c r="AK28" s="1558"/>
      <c r="AL28" s="1558"/>
      <c r="AM28" s="1558"/>
      <c r="AN28" s="1558"/>
      <c r="AO28" s="1559"/>
    </row>
    <row r="29" spans="2:43" ht="32.25" customHeight="1" x14ac:dyDescent="0.15">
      <c r="B29" s="1565" t="s">
        <v>1153</v>
      </c>
      <c r="C29" s="1566"/>
      <c r="D29" s="1566"/>
      <c r="E29" s="1566"/>
      <c r="F29" s="1566"/>
      <c r="G29" s="1566"/>
      <c r="H29" s="1566"/>
      <c r="I29" s="1567"/>
      <c r="J29" s="1568"/>
      <c r="K29" s="1569"/>
      <c r="L29" s="1569"/>
      <c r="M29" s="1569"/>
      <c r="N29" s="1569"/>
      <c r="O29" s="1569"/>
      <c r="P29" s="1569"/>
      <c r="Q29" s="1569"/>
      <c r="R29" s="1569"/>
      <c r="S29" s="1569"/>
      <c r="T29" s="1569"/>
      <c r="U29" s="1569"/>
      <c r="V29" s="1569"/>
      <c r="W29" s="1569"/>
      <c r="X29" s="1569"/>
      <c r="Y29" s="1569"/>
      <c r="Z29" s="1569"/>
      <c r="AA29" s="1569"/>
      <c r="AB29" s="1569"/>
      <c r="AC29" s="1569"/>
      <c r="AD29" s="1569"/>
      <c r="AE29" s="1569"/>
      <c r="AF29" s="1569"/>
      <c r="AG29" s="1569"/>
      <c r="AH29" s="1569"/>
      <c r="AI29" s="1569"/>
      <c r="AJ29" s="1569"/>
      <c r="AK29" s="1569"/>
      <c r="AL29" s="1569"/>
      <c r="AM29" s="1569"/>
      <c r="AN29" s="1569"/>
      <c r="AO29" s="1570"/>
    </row>
    <row r="30" spans="2:43" ht="18.75" customHeight="1" x14ac:dyDescent="0.15">
      <c r="B30" s="1476" t="s">
        <v>1154</v>
      </c>
      <c r="C30" s="1477"/>
      <c r="D30" s="1477"/>
      <c r="E30" s="1477"/>
      <c r="F30" s="1477"/>
      <c r="G30" s="1477"/>
      <c r="H30" s="1477"/>
      <c r="I30" s="1478"/>
      <c r="J30" s="540" t="s">
        <v>1145</v>
      </c>
      <c r="K30" s="1571"/>
      <c r="L30" s="1571"/>
      <c r="M30" s="1571"/>
      <c r="N30" s="1571"/>
      <c r="O30" s="1571"/>
      <c r="P30" s="1571"/>
      <c r="Q30" s="1571"/>
      <c r="R30" s="1571"/>
      <c r="S30" s="1571"/>
      <c r="T30" s="494"/>
      <c r="U30" s="510"/>
      <c r="V30" s="510"/>
      <c r="W30" s="510"/>
      <c r="X30" s="510"/>
      <c r="Y30" s="510"/>
      <c r="Z30" s="494"/>
      <c r="AA30" s="1556" t="s">
        <v>1151</v>
      </c>
      <c r="AB30" s="1556"/>
      <c r="AC30" s="1556"/>
      <c r="AD30" s="1556"/>
      <c r="AE30" s="1419"/>
      <c r="AF30" s="1419"/>
      <c r="AG30" s="1419"/>
      <c r="AH30" s="494" t="s">
        <v>1155</v>
      </c>
      <c r="AI30" s="1419"/>
      <c r="AJ30" s="1419"/>
      <c r="AK30" s="1419"/>
      <c r="AL30" s="494" t="s">
        <v>1156</v>
      </c>
      <c r="AM30" s="1419"/>
      <c r="AN30" s="1419"/>
      <c r="AO30" s="1572"/>
    </row>
    <row r="31" spans="2:43" ht="18.75" customHeight="1" x14ac:dyDescent="0.15">
      <c r="B31" s="1554"/>
      <c r="C31" s="1513"/>
      <c r="D31" s="1513"/>
      <c r="E31" s="1513"/>
      <c r="F31" s="1513"/>
      <c r="G31" s="1513"/>
      <c r="H31" s="1513"/>
      <c r="I31" s="1514"/>
      <c r="J31" s="1573"/>
      <c r="K31" s="1574"/>
      <c r="L31" s="1574"/>
      <c r="M31" s="1574"/>
      <c r="N31" s="1574"/>
      <c r="O31" s="1574"/>
      <c r="P31" s="1574"/>
      <c r="Q31" s="1574"/>
      <c r="R31" s="1574"/>
      <c r="S31" s="1574"/>
      <c r="T31" s="1574"/>
      <c r="U31" s="1574"/>
      <c r="V31" s="1574"/>
      <c r="W31" s="1574"/>
      <c r="X31" s="1574"/>
      <c r="Y31" s="1574"/>
      <c r="Z31" s="1575"/>
      <c r="AA31" s="1556" t="s">
        <v>1152</v>
      </c>
      <c r="AB31" s="1556"/>
      <c r="AC31" s="1556"/>
      <c r="AD31" s="1556"/>
      <c r="AE31" s="1419"/>
      <c r="AF31" s="1419"/>
      <c r="AG31" s="1419"/>
      <c r="AH31" s="494" t="s">
        <v>1155</v>
      </c>
      <c r="AI31" s="1419"/>
      <c r="AJ31" s="1419"/>
      <c r="AK31" s="1419"/>
      <c r="AL31" s="494" t="s">
        <v>1156</v>
      </c>
      <c r="AM31" s="1419"/>
      <c r="AN31" s="1419"/>
      <c r="AO31" s="1572"/>
    </row>
    <row r="32" spans="2:43" ht="18.75" customHeight="1" x14ac:dyDescent="0.15">
      <c r="B32" s="1592" t="s">
        <v>1157</v>
      </c>
      <c r="C32" s="1593"/>
      <c r="D32" s="1593"/>
      <c r="E32" s="1593"/>
      <c r="F32" s="1593"/>
      <c r="G32" s="1593"/>
      <c r="H32" s="1593"/>
      <c r="I32" s="1594"/>
      <c r="J32" s="1598" t="s">
        <v>956</v>
      </c>
      <c r="K32" s="1599"/>
      <c r="L32" s="1599"/>
      <c r="M32" s="1600"/>
      <c r="N32" s="1600"/>
      <c r="O32" s="1600"/>
      <c r="P32" s="1600"/>
      <c r="Q32" s="1600"/>
      <c r="R32" s="1600"/>
      <c r="S32" s="1600"/>
      <c r="T32" s="1600"/>
      <c r="U32" s="1600"/>
      <c r="V32" s="1600"/>
      <c r="W32" s="1600"/>
      <c r="X32" s="1600"/>
      <c r="Y32" s="1600"/>
      <c r="Z32" s="1601"/>
      <c r="AA32" s="1602" t="s">
        <v>1158</v>
      </c>
      <c r="AB32" s="1477"/>
      <c r="AC32" s="1477"/>
      <c r="AD32" s="1478"/>
      <c r="AE32" s="1522" t="s">
        <v>1159</v>
      </c>
      <c r="AF32" s="1587"/>
      <c r="AG32" s="1587"/>
      <c r="AH32" s="1587"/>
      <c r="AI32" s="1419" t="s">
        <v>1160</v>
      </c>
      <c r="AJ32" s="1419" t="s">
        <v>1161</v>
      </c>
      <c r="AK32" s="1587"/>
      <c r="AL32" s="1587"/>
      <c r="AM32" s="1587"/>
      <c r="AN32" s="1587"/>
      <c r="AO32" s="1572" t="s">
        <v>1162</v>
      </c>
    </row>
    <row r="33" spans="2:41" ht="18.75" customHeight="1" x14ac:dyDescent="0.15">
      <c r="B33" s="1595"/>
      <c r="C33" s="1596"/>
      <c r="D33" s="1596"/>
      <c r="E33" s="1596"/>
      <c r="F33" s="1596"/>
      <c r="G33" s="1596"/>
      <c r="H33" s="1596"/>
      <c r="I33" s="1597"/>
      <c r="J33" s="1589"/>
      <c r="K33" s="1590"/>
      <c r="L33" s="1590"/>
      <c r="M33" s="1590"/>
      <c r="N33" s="1590"/>
      <c r="O33" s="1590"/>
      <c r="P33" s="1590"/>
      <c r="Q33" s="1590"/>
      <c r="R33" s="1590"/>
      <c r="S33" s="1590"/>
      <c r="T33" s="1590"/>
      <c r="U33" s="1590"/>
      <c r="V33" s="1590"/>
      <c r="W33" s="1590"/>
      <c r="X33" s="1590"/>
      <c r="Y33" s="1590"/>
      <c r="Z33" s="1591"/>
      <c r="AA33" s="1603"/>
      <c r="AB33" s="1513"/>
      <c r="AC33" s="1513"/>
      <c r="AD33" s="1514"/>
      <c r="AE33" s="1604"/>
      <c r="AF33" s="1458"/>
      <c r="AG33" s="1458"/>
      <c r="AH33" s="1458"/>
      <c r="AI33" s="1422"/>
      <c r="AJ33" s="1422"/>
      <c r="AK33" s="1458"/>
      <c r="AL33" s="1458"/>
      <c r="AM33" s="1458"/>
      <c r="AN33" s="1458"/>
      <c r="AO33" s="1588"/>
    </row>
    <row r="34" spans="2:41" ht="18.75" customHeight="1" x14ac:dyDescent="0.15">
      <c r="B34" s="1476" t="s">
        <v>1163</v>
      </c>
      <c r="C34" s="1477"/>
      <c r="D34" s="1477"/>
      <c r="E34" s="1477"/>
      <c r="F34" s="1477"/>
      <c r="G34" s="1477"/>
      <c r="H34" s="1477"/>
      <c r="I34" s="1478"/>
      <c r="J34" s="548" t="s">
        <v>1164</v>
      </c>
      <c r="V34" s="459" t="s">
        <v>1165</v>
      </c>
      <c r="Y34" s="1587"/>
      <c r="Z34" s="1587"/>
      <c r="AA34" s="1587"/>
      <c r="AB34" s="459" t="s">
        <v>903</v>
      </c>
      <c r="AC34" s="1587"/>
      <c r="AD34" s="1587"/>
      <c r="AE34" s="459" t="s">
        <v>904</v>
      </c>
      <c r="AF34" s="1587"/>
      <c r="AG34" s="1587"/>
      <c r="AH34" s="459" t="s">
        <v>946</v>
      </c>
      <c r="AO34" s="509"/>
    </row>
    <row r="35" spans="2:41" ht="18.75" customHeight="1" x14ac:dyDescent="0.15">
      <c r="B35" s="549"/>
      <c r="C35" s="1393" t="s">
        <v>1166</v>
      </c>
      <c r="D35" s="1393"/>
      <c r="E35" s="507" t="s">
        <v>1167</v>
      </c>
      <c r="F35" s="1393" t="s">
        <v>1168</v>
      </c>
      <c r="G35" s="1393"/>
      <c r="H35" s="507"/>
      <c r="I35" s="550"/>
      <c r="J35" s="492" t="s">
        <v>1169</v>
      </c>
      <c r="K35" s="507"/>
      <c r="L35" s="507"/>
      <c r="M35" s="507"/>
      <c r="N35" s="507"/>
      <c r="O35" s="507"/>
      <c r="P35" s="507"/>
      <c r="Q35" s="507"/>
      <c r="R35" s="507"/>
      <c r="S35" s="507"/>
      <c r="T35" s="507"/>
      <c r="U35" s="507"/>
      <c r="V35" s="507" t="s">
        <v>1170</v>
      </c>
      <c r="W35" s="507"/>
      <c r="X35" s="507"/>
      <c r="Y35" s="1605"/>
      <c r="Z35" s="1605"/>
      <c r="AA35" s="1605"/>
      <c r="AB35" s="1605"/>
      <c r="AC35" s="1605"/>
      <c r="AD35" s="1605"/>
      <c r="AE35" s="1605"/>
      <c r="AF35" s="1605"/>
      <c r="AG35" s="507" t="s">
        <v>1171</v>
      </c>
      <c r="AH35" s="507"/>
      <c r="AI35" s="507"/>
      <c r="AJ35" s="507"/>
      <c r="AK35" s="507"/>
      <c r="AL35" s="507"/>
      <c r="AM35" s="507"/>
      <c r="AN35" s="507"/>
      <c r="AO35" s="493"/>
    </row>
    <row r="36" spans="2:41" ht="10.5" customHeight="1" x14ac:dyDescent="0.15">
      <c r="B36" s="1387" t="s">
        <v>1172</v>
      </c>
      <c r="C36" s="1388"/>
      <c r="D36" s="1388"/>
      <c r="E36" s="1388"/>
      <c r="F36" s="1388"/>
      <c r="G36" s="1388"/>
      <c r="H36" s="1388"/>
      <c r="I36" s="1389"/>
      <c r="J36" s="1576" t="s">
        <v>1173</v>
      </c>
      <c r="K36" s="1577"/>
      <c r="L36" s="1577"/>
      <c r="M36" s="1577"/>
      <c r="N36" s="1577"/>
      <c r="O36" s="1577"/>
      <c r="P36" s="1577"/>
      <c r="Q36" s="1577"/>
      <c r="R36" s="1577"/>
      <c r="S36" s="1577"/>
      <c r="T36" s="1577"/>
      <c r="U36" s="1577"/>
      <c r="V36" s="1577"/>
      <c r="W36" s="1577"/>
      <c r="X36" s="1577"/>
      <c r="Y36" s="1577"/>
      <c r="Z36" s="1577"/>
      <c r="AA36" s="1577"/>
      <c r="AB36" s="1577"/>
      <c r="AC36" s="1577"/>
      <c r="AD36" s="1577"/>
      <c r="AE36" s="1577"/>
      <c r="AF36" s="1577"/>
      <c r="AG36" s="1577"/>
      <c r="AH36" s="1577"/>
      <c r="AI36" s="1577"/>
      <c r="AJ36" s="1577"/>
      <c r="AK36" s="1577"/>
      <c r="AL36" s="1577"/>
      <c r="AM36" s="1577"/>
      <c r="AN36" s="1577"/>
      <c r="AO36" s="1578"/>
    </row>
    <row r="37" spans="2:41" ht="10.5" customHeight="1" x14ac:dyDescent="0.15">
      <c r="B37" s="1392"/>
      <c r="C37" s="1393"/>
      <c r="D37" s="1393"/>
      <c r="E37" s="1393"/>
      <c r="F37" s="1393"/>
      <c r="G37" s="1393"/>
      <c r="H37" s="1393"/>
      <c r="I37" s="1394"/>
      <c r="J37" s="1579"/>
      <c r="K37" s="1580"/>
      <c r="L37" s="1580"/>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c r="AN37" s="1580"/>
      <c r="AO37" s="1581"/>
    </row>
    <row r="38" spans="2:41" ht="12.75" customHeight="1" x14ac:dyDescent="0.15">
      <c r="B38" s="1387" t="s">
        <v>1174</v>
      </c>
      <c r="C38" s="1388"/>
      <c r="D38" s="1388"/>
      <c r="E38" s="1388"/>
      <c r="F38" s="1388"/>
      <c r="G38" s="1388"/>
      <c r="H38" s="1388"/>
      <c r="I38" s="1389"/>
      <c r="J38" s="1582"/>
      <c r="K38" s="1583"/>
      <c r="L38" s="1583"/>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c r="AN38" s="1583"/>
      <c r="AO38" s="1584"/>
    </row>
    <row r="39" spans="2:41" ht="12.75" customHeight="1" x14ac:dyDescent="0.15">
      <c r="B39" s="1392"/>
      <c r="C39" s="1393"/>
      <c r="D39" s="1393"/>
      <c r="E39" s="1393"/>
      <c r="F39" s="1393"/>
      <c r="G39" s="1393"/>
      <c r="H39" s="1393"/>
      <c r="I39" s="1394"/>
      <c r="J39" s="1585"/>
      <c r="K39" s="1467"/>
      <c r="L39" s="1467"/>
      <c r="M39" s="1467"/>
      <c r="N39" s="1467"/>
      <c r="O39" s="1467"/>
      <c r="P39" s="1467"/>
      <c r="Q39" s="1467"/>
      <c r="R39" s="1467"/>
      <c r="S39" s="1467"/>
      <c r="T39" s="1467"/>
      <c r="U39" s="1467"/>
      <c r="V39" s="1467"/>
      <c r="W39" s="1467"/>
      <c r="X39" s="1467"/>
      <c r="Y39" s="1467"/>
      <c r="Z39" s="1467"/>
      <c r="AA39" s="1467"/>
      <c r="AB39" s="1467"/>
      <c r="AC39" s="1467"/>
      <c r="AD39" s="1467"/>
      <c r="AE39" s="1467"/>
      <c r="AF39" s="1467"/>
      <c r="AG39" s="1467"/>
      <c r="AH39" s="1467"/>
      <c r="AI39" s="1467"/>
      <c r="AJ39" s="1467"/>
      <c r="AK39" s="1467"/>
      <c r="AL39" s="1467"/>
      <c r="AM39" s="1467"/>
      <c r="AN39" s="1467"/>
      <c r="AO39" s="1586"/>
    </row>
    <row r="40" spans="2:41" ht="32.25" customHeight="1" x14ac:dyDescent="0.15">
      <c r="B40" s="1387" t="s">
        <v>1175</v>
      </c>
      <c r="C40" s="1388"/>
      <c r="D40" s="1388"/>
      <c r="E40" s="1388"/>
      <c r="F40" s="1388"/>
      <c r="G40" s="1388"/>
      <c r="H40" s="1388"/>
      <c r="I40" s="1389"/>
      <c r="J40" s="551" t="s">
        <v>1176</v>
      </c>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487"/>
      <c r="AN40" s="487"/>
      <c r="AO40" s="488"/>
    </row>
    <row r="41" spans="2:41" ht="32.25" customHeight="1" thickBot="1" x14ac:dyDescent="0.2">
      <c r="B41" s="1402"/>
      <c r="C41" s="1403"/>
      <c r="D41" s="1403"/>
      <c r="E41" s="1403"/>
      <c r="F41" s="1403"/>
      <c r="G41" s="1403"/>
      <c r="H41" s="1403"/>
      <c r="I41" s="1404"/>
      <c r="J41" s="552"/>
      <c r="K41" s="511"/>
      <c r="L41" s="511"/>
      <c r="M41" s="511" t="s">
        <v>903</v>
      </c>
      <c r="N41" s="511"/>
      <c r="O41" s="511"/>
      <c r="P41" s="511" t="s">
        <v>1041</v>
      </c>
      <c r="Q41" s="511"/>
      <c r="R41" s="511"/>
      <c r="S41" s="511" t="s">
        <v>905</v>
      </c>
      <c r="T41" s="511"/>
      <c r="U41" s="511"/>
      <c r="V41" s="511"/>
      <c r="W41" s="511"/>
      <c r="X41" s="553" t="s">
        <v>1177</v>
      </c>
      <c r="Y41" s="553"/>
      <c r="Z41" s="511"/>
      <c r="AA41" s="511"/>
      <c r="AB41" s="511"/>
      <c r="AC41" s="511"/>
      <c r="AD41" s="511"/>
      <c r="AE41" s="511"/>
      <c r="AF41" s="1608" t="s">
        <v>1339</v>
      </c>
      <c r="AG41" s="1608"/>
      <c r="AH41" s="1608"/>
      <c r="AI41" s="1608"/>
      <c r="AJ41" s="1608"/>
      <c r="AK41" s="1608"/>
      <c r="AL41" s="1608"/>
      <c r="AM41" s="1608"/>
      <c r="AN41" s="511" t="s">
        <v>1090</v>
      </c>
      <c r="AO41" s="554"/>
    </row>
    <row r="43" spans="2:41" ht="15.95" customHeight="1" x14ac:dyDescent="0.15">
      <c r="B43" s="490"/>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0"/>
      <c r="AJ43" s="490"/>
      <c r="AK43" s="490"/>
      <c r="AL43" s="490"/>
      <c r="AM43" s="490"/>
      <c r="AN43" s="490"/>
      <c r="AO43" s="490"/>
    </row>
    <row r="44" spans="2:41" ht="16.5" customHeight="1" x14ac:dyDescent="0.15">
      <c r="L44" s="1491" t="s">
        <v>1178</v>
      </c>
      <c r="M44" s="1491"/>
      <c r="N44" s="1491"/>
      <c r="O44" s="1491"/>
      <c r="P44" s="1491"/>
      <c r="Q44" s="1491"/>
      <c r="R44" s="1491"/>
      <c r="S44" s="1491"/>
      <c r="T44" s="1491"/>
      <c r="U44" s="1491"/>
      <c r="V44" s="1491"/>
      <c r="W44" s="1491"/>
      <c r="X44" s="1491"/>
      <c r="Y44" s="1491"/>
      <c r="Z44" s="1491"/>
      <c r="AA44" s="1491"/>
      <c r="AB44" s="1491"/>
      <c r="AC44" s="1491"/>
      <c r="AD44" s="1491"/>
      <c r="AE44" s="1491"/>
      <c r="AI44" s="459" t="s">
        <v>903</v>
      </c>
      <c r="AL44" s="459" t="s">
        <v>1041</v>
      </c>
      <c r="AO44" s="459" t="s">
        <v>905</v>
      </c>
    </row>
    <row r="45" spans="2:41" ht="8.1" customHeight="1" x14ac:dyDescent="0.15">
      <c r="L45" s="520"/>
      <c r="M45" s="520"/>
      <c r="N45" s="520"/>
      <c r="O45" s="520"/>
      <c r="P45" s="520"/>
      <c r="Q45" s="520"/>
      <c r="R45" s="520"/>
      <c r="S45" s="520"/>
      <c r="T45" s="520"/>
      <c r="U45" s="520"/>
      <c r="V45" s="520"/>
      <c r="W45" s="520"/>
      <c r="X45" s="520"/>
      <c r="Y45" s="520"/>
      <c r="Z45" s="520"/>
      <c r="AA45" s="520"/>
      <c r="AB45" s="520"/>
      <c r="AC45" s="520"/>
      <c r="AD45" s="520"/>
      <c r="AE45" s="520"/>
    </row>
    <row r="46" spans="2:41" ht="30.75" customHeight="1" x14ac:dyDescent="0.15">
      <c r="B46" s="1609"/>
      <c r="C46" s="1609"/>
      <c r="D46" s="1609"/>
      <c r="E46" s="1609"/>
      <c r="F46" s="1609"/>
      <c r="G46" s="1609"/>
      <c r="H46" s="1609"/>
      <c r="I46" s="1609"/>
      <c r="J46" s="1609"/>
      <c r="K46" s="1609"/>
      <c r="L46" s="1609"/>
      <c r="M46" s="1609"/>
      <c r="N46" s="1609"/>
      <c r="O46" s="1609"/>
      <c r="P46" s="1609"/>
      <c r="Q46" s="1609"/>
      <c r="R46" s="1609"/>
      <c r="S46" s="507"/>
      <c r="T46" s="1610" t="s">
        <v>1179</v>
      </c>
      <c r="U46" s="1610"/>
    </row>
    <row r="47" spans="2:41" ht="8.1" customHeight="1" x14ac:dyDescent="0.15"/>
    <row r="48" spans="2:41" ht="15.95" customHeight="1" x14ac:dyDescent="0.15">
      <c r="C48" s="556" t="s">
        <v>1180</v>
      </c>
      <c r="O48" s="459" t="s">
        <v>1181</v>
      </c>
    </row>
    <row r="49" spans="2:40" ht="25.5" customHeight="1" x14ac:dyDescent="0.15">
      <c r="H49" s="459" t="s">
        <v>1182</v>
      </c>
      <c r="K49" s="459" t="s">
        <v>1183</v>
      </c>
      <c r="N49" s="1491"/>
      <c r="O49" s="1491"/>
      <c r="P49" s="1491"/>
      <c r="Q49" s="1491"/>
      <c r="R49" s="1491"/>
      <c r="S49" s="1491"/>
      <c r="T49" s="1491"/>
      <c r="U49" s="1491"/>
      <c r="V49" s="1491"/>
      <c r="W49" s="1491"/>
      <c r="X49" s="459" t="s">
        <v>1184</v>
      </c>
    </row>
    <row r="50" spans="2:40" ht="25.5" customHeight="1" x14ac:dyDescent="0.15">
      <c r="K50" s="459" t="s">
        <v>1185</v>
      </c>
      <c r="X50" s="459" t="s">
        <v>1184</v>
      </c>
    </row>
    <row r="51" spans="2:40" s="523" customFormat="1" ht="21" customHeight="1" x14ac:dyDescent="0.15">
      <c r="J51" s="523" t="s">
        <v>931</v>
      </c>
      <c r="K51" s="1606" t="s">
        <v>902</v>
      </c>
      <c r="L51" s="1606"/>
      <c r="P51" s="523" t="s">
        <v>903</v>
      </c>
      <c r="U51" s="523" t="s">
        <v>1186</v>
      </c>
      <c r="W51" s="1606" t="s">
        <v>902</v>
      </c>
      <c r="X51" s="1606"/>
      <c r="AB51" s="523" t="s">
        <v>903</v>
      </c>
      <c r="AD51" s="1606"/>
      <c r="AE51" s="1606"/>
      <c r="AG51" s="523" t="s">
        <v>1187</v>
      </c>
    </row>
    <row r="52" spans="2:40" ht="18" customHeight="1" x14ac:dyDescent="0.15">
      <c r="B52" s="1382" t="s">
        <v>1188</v>
      </c>
      <c r="C52" s="1382"/>
      <c r="D52" s="1382"/>
      <c r="E52" s="1382"/>
      <c r="F52" s="1382"/>
      <c r="G52" s="1382"/>
      <c r="H52" s="1382"/>
      <c r="I52" s="1382"/>
      <c r="J52" s="1382"/>
      <c r="K52" s="1382"/>
      <c r="L52" s="1382"/>
      <c r="M52" s="1382"/>
      <c r="N52" s="1382"/>
      <c r="O52" s="1382"/>
      <c r="P52" s="1382"/>
      <c r="Q52" s="1382"/>
      <c r="R52" s="1607" t="s">
        <v>1189</v>
      </c>
      <c r="S52" s="1607"/>
      <c r="T52" s="1607"/>
      <c r="U52" s="1607"/>
      <c r="V52" s="1607"/>
      <c r="W52" s="1607"/>
      <c r="X52" s="1607"/>
      <c r="Y52" s="1607"/>
      <c r="Z52" s="1607"/>
      <c r="AA52" s="1607"/>
      <c r="AB52" s="1607"/>
      <c r="AC52" s="1607"/>
      <c r="AD52" s="1607"/>
      <c r="AE52" s="1607"/>
      <c r="AF52" s="1607"/>
      <c r="AG52" s="1607"/>
      <c r="AH52" s="1607"/>
      <c r="AI52" s="1607"/>
      <c r="AJ52" s="1607"/>
      <c r="AK52" s="1607"/>
      <c r="AL52" s="1607"/>
    </row>
    <row r="53" spans="2:40" ht="18" customHeight="1" x14ac:dyDescent="0.15">
      <c r="B53" s="1382"/>
      <c r="C53" s="1382"/>
      <c r="D53" s="1382"/>
      <c r="E53" s="1382"/>
      <c r="F53" s="1382"/>
      <c r="G53" s="1382"/>
      <c r="H53" s="1382"/>
      <c r="I53" s="1382"/>
      <c r="J53" s="1382"/>
      <c r="K53" s="1382"/>
      <c r="L53" s="1382"/>
      <c r="M53" s="1382"/>
      <c r="N53" s="1382"/>
      <c r="O53" s="1382"/>
      <c r="P53" s="1382"/>
      <c r="Q53" s="1382"/>
      <c r="U53" s="1607" t="s">
        <v>1340</v>
      </c>
      <c r="V53" s="1607"/>
      <c r="W53" s="1607"/>
      <c r="X53" s="1607"/>
      <c r="Y53" s="1607"/>
      <c r="Z53" s="1607"/>
      <c r="AA53" s="1607"/>
      <c r="AB53" s="1607"/>
      <c r="AC53" s="1607"/>
      <c r="AD53" s="1607"/>
      <c r="AE53" s="1607"/>
      <c r="AF53" s="1607"/>
      <c r="AG53" s="1607"/>
      <c r="AH53" s="1607"/>
      <c r="AI53" s="1607"/>
      <c r="AJ53" s="1607"/>
      <c r="AK53" s="1607"/>
      <c r="AL53" s="1607"/>
      <c r="AN53" s="459" t="s">
        <v>1090</v>
      </c>
    </row>
    <row r="54" spans="2:40" ht="6.75" customHeight="1" x14ac:dyDescent="0.15"/>
  </sheetData>
  <mergeCells count="144">
    <mergeCell ref="K51:L51"/>
    <mergeCell ref="W51:X51"/>
    <mergeCell ref="AD51:AE51"/>
    <mergeCell ref="B52:Q53"/>
    <mergeCell ref="R52:AL52"/>
    <mergeCell ref="U53:AL53"/>
    <mergeCell ref="B40:I41"/>
    <mergeCell ref="AF41:AM41"/>
    <mergeCell ref="L44:AE44"/>
    <mergeCell ref="B46:R46"/>
    <mergeCell ref="T46:U46"/>
    <mergeCell ref="N49:W49"/>
    <mergeCell ref="B36:I37"/>
    <mergeCell ref="J36:AO37"/>
    <mergeCell ref="B38:I39"/>
    <mergeCell ref="J38:AO39"/>
    <mergeCell ref="AJ32:AJ33"/>
    <mergeCell ref="AK32:AN33"/>
    <mergeCell ref="AO32:AO33"/>
    <mergeCell ref="J33:Z33"/>
    <mergeCell ref="B34:I34"/>
    <mergeCell ref="Y34:AA34"/>
    <mergeCell ref="AC34:AD34"/>
    <mergeCell ref="AF34:AG34"/>
    <mergeCell ref="B32:I33"/>
    <mergeCell ref="J32:L32"/>
    <mergeCell ref="M32:Z32"/>
    <mergeCell ref="AA32:AD33"/>
    <mergeCell ref="AE32:AE33"/>
    <mergeCell ref="AF32:AH33"/>
    <mergeCell ref="AI32:AI33"/>
    <mergeCell ref="C35:D35"/>
    <mergeCell ref="F35:G35"/>
    <mergeCell ref="Y35:AF35"/>
    <mergeCell ref="B29:I29"/>
    <mergeCell ref="J29:AO29"/>
    <mergeCell ref="B30:I31"/>
    <mergeCell ref="K30:S30"/>
    <mergeCell ref="AA30:AD30"/>
    <mergeCell ref="AE30:AG30"/>
    <mergeCell ref="AI30:AK30"/>
    <mergeCell ref="AM30:AO30"/>
    <mergeCell ref="J31:Z31"/>
    <mergeCell ref="AA31:AD31"/>
    <mergeCell ref="AE31:AG31"/>
    <mergeCell ref="AI31:AK31"/>
    <mergeCell ref="AM31:AO31"/>
    <mergeCell ref="B27:I28"/>
    <mergeCell ref="K27:S27"/>
    <mergeCell ref="AA27:AD27"/>
    <mergeCell ref="AE27:AO27"/>
    <mergeCell ref="J28:Z28"/>
    <mergeCell ref="AA28:AD28"/>
    <mergeCell ref="AE28:AO28"/>
    <mergeCell ref="AI23:AJ23"/>
    <mergeCell ref="AL23:AM23"/>
    <mergeCell ref="J24:Z24"/>
    <mergeCell ref="AA24:AD24"/>
    <mergeCell ref="AF24:AG24"/>
    <mergeCell ref="C25:I26"/>
    <mergeCell ref="J25:L25"/>
    <mergeCell ref="M25:AO25"/>
    <mergeCell ref="K26:N26"/>
    <mergeCell ref="O26:AO26"/>
    <mergeCell ref="C19:I20"/>
    <mergeCell ref="J19:L19"/>
    <mergeCell ref="M19:AO19"/>
    <mergeCell ref="K20:N20"/>
    <mergeCell ref="O20:AO20"/>
    <mergeCell ref="B21:B26"/>
    <mergeCell ref="C21:I22"/>
    <mergeCell ref="J21:L21"/>
    <mergeCell ref="M21:Z21"/>
    <mergeCell ref="AA21:AD22"/>
    <mergeCell ref="B15:B20"/>
    <mergeCell ref="J22:Z22"/>
    <mergeCell ref="C23:I24"/>
    <mergeCell ref="J23:L23"/>
    <mergeCell ref="M23:Z23"/>
    <mergeCell ref="AA23:AD23"/>
    <mergeCell ref="AE23:AG23"/>
    <mergeCell ref="AE21:AG22"/>
    <mergeCell ref="AH21:AH22"/>
    <mergeCell ref="AI21:AJ22"/>
    <mergeCell ref="AL17:AM17"/>
    <mergeCell ref="J18:V18"/>
    <mergeCell ref="W18:Z18"/>
    <mergeCell ref="AI15:AJ16"/>
    <mergeCell ref="AK15:AK16"/>
    <mergeCell ref="AL15:AM16"/>
    <mergeCell ref="AK21:AK22"/>
    <mergeCell ref="AL21:AM22"/>
    <mergeCell ref="AN15:AN16"/>
    <mergeCell ref="J16:Z16"/>
    <mergeCell ref="AI17:AJ17"/>
    <mergeCell ref="AN21:AN22"/>
    <mergeCell ref="C17:I18"/>
    <mergeCell ref="J17:L17"/>
    <mergeCell ref="M17:V17"/>
    <mergeCell ref="W17:Z17"/>
    <mergeCell ref="AA17:AD17"/>
    <mergeCell ref="AA14:AB14"/>
    <mergeCell ref="AD14:AE14"/>
    <mergeCell ref="AF14:AH14"/>
    <mergeCell ref="C15:I16"/>
    <mergeCell ref="J15:L15"/>
    <mergeCell ref="M15:Z15"/>
    <mergeCell ref="AA15:AD16"/>
    <mergeCell ref="AE15:AG16"/>
    <mergeCell ref="AH15:AH16"/>
    <mergeCell ref="B14:I14"/>
    <mergeCell ref="K14:M14"/>
    <mergeCell ref="O14:P14"/>
    <mergeCell ref="R14:S14"/>
    <mergeCell ref="T14:V14"/>
    <mergeCell ref="W14:Y14"/>
    <mergeCell ref="AE17:AG17"/>
    <mergeCell ref="AA18:AD18"/>
    <mergeCell ref="AF18:AG18"/>
    <mergeCell ref="B12:I12"/>
    <mergeCell ref="J12:W12"/>
    <mergeCell ref="AB12:AN12"/>
    <mergeCell ref="B13:I13"/>
    <mergeCell ref="L13:Q13"/>
    <mergeCell ref="V13:Y13"/>
    <mergeCell ref="AB13:AM13"/>
    <mergeCell ref="Y5:AD5"/>
    <mergeCell ref="C7:AN7"/>
    <mergeCell ref="AQ1:AS1"/>
    <mergeCell ref="B3:X4"/>
    <mergeCell ref="Y3:AD3"/>
    <mergeCell ref="AE3:AO3"/>
    <mergeCell ref="Y4:AD4"/>
    <mergeCell ref="AE4:AO4"/>
    <mergeCell ref="AP7:AP11"/>
    <mergeCell ref="B8:Z8"/>
    <mergeCell ref="AA8:AK8"/>
    <mergeCell ref="AL8:AN8"/>
    <mergeCell ref="B9:AN9"/>
    <mergeCell ref="E11:H11"/>
    <mergeCell ref="J11:K11"/>
    <mergeCell ref="M11:N11"/>
    <mergeCell ref="AJ1:AO1"/>
    <mergeCell ref="AB11:AO11"/>
  </mergeCells>
  <phoneticPr fontId="4"/>
  <pageMargins left="0.70866141732283472" right="0.70866141732283472" top="0.74803149606299213" bottom="0.74803149606299213" header="0.31496062992125984" footer="0.31496062992125984"/>
  <pageSetup paperSize="9" scale="80" orientation="portrait" blackAndWhite="1"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24405-1B0F-48F9-97B0-9F79308D0C33}">
  <dimension ref="A1:AT47"/>
  <sheetViews>
    <sheetView showZeros="0" topLeftCell="A36" zoomScaleNormal="100" workbookViewId="0">
      <selection activeCell="T45" sqref="T45:AK45"/>
    </sheetView>
  </sheetViews>
  <sheetFormatPr defaultColWidth="8.5" defaultRowHeight="13.5" x14ac:dyDescent="0.15"/>
  <cols>
    <col min="1" max="1" width="2" style="459" customWidth="1"/>
    <col min="2" max="41" width="2.5" style="459" customWidth="1"/>
    <col min="42" max="42" width="1.5" style="459" customWidth="1"/>
    <col min="43" max="16384" width="8.5" style="459"/>
  </cols>
  <sheetData>
    <row r="1" spans="1:46" ht="20.100000000000001" customHeight="1" x14ac:dyDescent="0.15">
      <c r="F1" s="557"/>
      <c r="AJ1" s="1382"/>
      <c r="AK1" s="1382"/>
      <c r="AL1" s="1382"/>
      <c r="AM1" s="1382"/>
      <c r="AN1" s="1382"/>
      <c r="AO1" s="1382"/>
      <c r="AQ1" s="1383" t="s">
        <v>1190</v>
      </c>
      <c r="AR1" s="1416"/>
      <c r="AS1" s="1416"/>
      <c r="AT1" s="1384"/>
    </row>
    <row r="2" spans="1:46" ht="6.75" customHeight="1" x14ac:dyDescent="0.15"/>
    <row r="3" spans="1:46" ht="34.5" customHeight="1" x14ac:dyDescent="0.15">
      <c r="B3" s="525"/>
      <c r="C3" s="525"/>
      <c r="D3" s="525"/>
      <c r="E3" s="525"/>
      <c r="F3" s="525"/>
      <c r="G3" s="525"/>
      <c r="H3" s="525"/>
      <c r="I3" s="525"/>
      <c r="J3" s="525"/>
      <c r="K3" s="525"/>
      <c r="L3" s="525"/>
      <c r="M3" s="525"/>
      <c r="N3" s="525"/>
      <c r="O3" s="1383" t="s">
        <v>1123</v>
      </c>
      <c r="P3" s="1416"/>
      <c r="Q3" s="1416"/>
      <c r="R3" s="1416"/>
      <c r="S3" s="1416"/>
      <c r="T3" s="1416"/>
      <c r="U3" s="1416"/>
      <c r="V3" s="1416"/>
      <c r="W3" s="1416"/>
      <c r="X3" s="1384"/>
      <c r="Y3" s="1383" t="s">
        <v>1120</v>
      </c>
      <c r="Z3" s="1416"/>
      <c r="AA3" s="1416"/>
      <c r="AB3" s="1416"/>
      <c r="AC3" s="1416"/>
      <c r="AD3" s="1384"/>
      <c r="AE3" s="1492" t="s">
        <v>1121</v>
      </c>
      <c r="AF3" s="1492"/>
      <c r="AG3" s="1492"/>
      <c r="AH3" s="1492"/>
      <c r="AI3" s="1492"/>
      <c r="AJ3" s="1492"/>
      <c r="AK3" s="1492"/>
      <c r="AL3" s="1492"/>
      <c r="AM3" s="1492"/>
      <c r="AN3" s="1492"/>
      <c r="AO3" s="1492"/>
    </row>
    <row r="4" spans="1:46" ht="34.5" customHeight="1" x14ac:dyDescent="0.15">
      <c r="B4" s="525"/>
      <c r="C4" s="525"/>
      <c r="D4" s="525"/>
      <c r="E4" s="525"/>
      <c r="F4" s="525"/>
      <c r="G4" s="525"/>
      <c r="H4" s="525"/>
      <c r="I4" s="525"/>
      <c r="J4" s="525"/>
      <c r="K4" s="525"/>
      <c r="L4" s="525"/>
      <c r="M4" s="525"/>
      <c r="N4" s="525"/>
      <c r="O4" s="479"/>
      <c r="P4" s="482"/>
      <c r="Q4" s="482"/>
      <c r="R4" s="482" t="s">
        <v>903</v>
      </c>
      <c r="S4" s="482"/>
      <c r="T4" s="482"/>
      <c r="U4" s="482" t="s">
        <v>1041</v>
      </c>
      <c r="V4" s="482"/>
      <c r="W4" s="482"/>
      <c r="X4" s="482" t="s">
        <v>905</v>
      </c>
      <c r="Y4" s="1383"/>
      <c r="Z4" s="1416"/>
      <c r="AA4" s="1416"/>
      <c r="AB4" s="1416"/>
      <c r="AC4" s="1416"/>
      <c r="AD4" s="1384"/>
      <c r="AE4" s="1492"/>
      <c r="AF4" s="1492"/>
      <c r="AG4" s="1492"/>
      <c r="AH4" s="1492"/>
      <c r="AI4" s="1492"/>
      <c r="AJ4" s="1492"/>
      <c r="AK4" s="1492"/>
      <c r="AL4" s="1492"/>
      <c r="AM4" s="1492"/>
      <c r="AN4" s="1492"/>
      <c r="AO4" s="1492"/>
    </row>
    <row r="5" spans="1:46" ht="6.75" customHeight="1" x14ac:dyDescent="0.5">
      <c r="B5" s="525"/>
      <c r="L5" s="525"/>
      <c r="M5" s="525"/>
      <c r="N5" s="525"/>
      <c r="O5" s="525"/>
      <c r="P5" s="525"/>
      <c r="Q5" s="525"/>
      <c r="R5" s="525"/>
      <c r="S5" s="525"/>
      <c r="T5" s="525"/>
      <c r="U5" s="525"/>
      <c r="V5" s="525"/>
      <c r="W5" s="525"/>
      <c r="X5" s="525"/>
      <c r="Y5" s="525"/>
      <c r="Z5" s="525"/>
      <c r="AA5" s="525"/>
      <c r="AB5" s="525"/>
      <c r="AC5" s="525"/>
      <c r="AD5" s="525"/>
      <c r="AE5" s="525"/>
      <c r="AF5" s="526"/>
      <c r="AG5" s="526"/>
      <c r="AH5" s="527"/>
      <c r="AI5" s="527"/>
      <c r="AJ5" s="527"/>
      <c r="AK5" s="527"/>
      <c r="AL5" s="527"/>
      <c r="AM5" s="527"/>
      <c r="AN5" s="526"/>
      <c r="AO5" s="526"/>
    </row>
    <row r="6" spans="1:46" ht="32.1" customHeight="1" x14ac:dyDescent="0.15">
      <c r="B6" s="1385" t="s">
        <v>1191</v>
      </c>
      <c r="C6" s="1385"/>
      <c r="D6" s="1385"/>
      <c r="E6" s="1385"/>
      <c r="F6" s="1385"/>
      <c r="G6" s="1385"/>
      <c r="H6" s="1385"/>
      <c r="I6" s="1385"/>
      <c r="J6" s="1385"/>
      <c r="K6" s="1385"/>
      <c r="L6" s="1385"/>
      <c r="M6" s="1385"/>
      <c r="N6" s="1385"/>
      <c r="O6" s="1385"/>
      <c r="P6" s="1385"/>
      <c r="Q6" s="1385"/>
      <c r="R6" s="1385"/>
      <c r="S6" s="1385"/>
      <c r="T6" s="1385"/>
      <c r="U6" s="1385"/>
      <c r="V6" s="1385"/>
      <c r="W6" s="1385"/>
      <c r="X6" s="1385"/>
      <c r="Y6" s="1385"/>
      <c r="Z6" s="1385"/>
      <c r="AA6" s="1385"/>
      <c r="AB6" s="1385"/>
      <c r="AC6" s="1385"/>
      <c r="AD6" s="1385"/>
      <c r="AE6" s="1385"/>
      <c r="AF6" s="1385"/>
      <c r="AG6" s="1385"/>
      <c r="AH6" s="1385"/>
      <c r="AI6" s="1385"/>
      <c r="AJ6" s="1385"/>
      <c r="AK6" s="1385"/>
      <c r="AL6" s="1385"/>
      <c r="AM6" s="1385"/>
      <c r="AN6" s="1385"/>
      <c r="AO6" s="1385"/>
    </row>
    <row r="7" spans="1:46" ht="6.75" customHeight="1" x14ac:dyDescent="0.15">
      <c r="B7" s="471"/>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row>
    <row r="8" spans="1:46" ht="20.100000000000001" customHeight="1" x14ac:dyDescent="0.5">
      <c r="B8" s="459" t="s">
        <v>1122</v>
      </c>
      <c r="L8" s="525"/>
      <c r="M8" s="525"/>
      <c r="N8" s="525"/>
      <c r="O8" s="525"/>
      <c r="P8" s="525"/>
      <c r="Q8" s="525"/>
      <c r="R8" s="525"/>
      <c r="S8" s="525"/>
      <c r="T8" s="525"/>
      <c r="U8" s="525"/>
      <c r="V8" s="525"/>
      <c r="W8" s="525"/>
      <c r="X8" s="525"/>
      <c r="Y8" s="525"/>
      <c r="Z8" s="525"/>
      <c r="AA8" s="525"/>
      <c r="AB8" s="525"/>
      <c r="AC8" s="525"/>
      <c r="AD8" s="525"/>
      <c r="AE8" s="525"/>
      <c r="AF8" s="526"/>
      <c r="AG8" s="526"/>
      <c r="AH8" s="527"/>
      <c r="AI8" s="527"/>
      <c r="AJ8" s="527"/>
      <c r="AK8" s="527"/>
      <c r="AL8" s="527"/>
      <c r="AM8" s="527"/>
      <c r="AN8" s="526"/>
      <c r="AO8" s="526"/>
    </row>
    <row r="9" spans="1:46" ht="12" customHeight="1" x14ac:dyDescent="0.5">
      <c r="B9" s="525"/>
      <c r="L9" s="525"/>
      <c r="M9" s="525"/>
      <c r="N9" s="525"/>
      <c r="O9" s="525"/>
      <c r="P9" s="525"/>
      <c r="Q9" s="525"/>
      <c r="R9" s="525"/>
      <c r="S9" s="525"/>
      <c r="T9" s="525"/>
      <c r="U9" s="525"/>
      <c r="V9" s="525"/>
      <c r="W9" s="525"/>
      <c r="X9" s="525"/>
      <c r="Y9" s="525"/>
      <c r="Z9" s="525"/>
      <c r="AA9" s="525"/>
      <c r="AB9" s="525"/>
      <c r="AC9" s="525"/>
      <c r="AD9" s="525"/>
      <c r="AE9" s="525"/>
      <c r="AF9" s="526"/>
      <c r="AG9" s="526"/>
      <c r="AH9" s="527"/>
      <c r="AI9" s="527"/>
      <c r="AJ9" s="527"/>
      <c r="AK9" s="527"/>
      <c r="AL9" s="527"/>
      <c r="AM9" s="527"/>
      <c r="AN9" s="526"/>
      <c r="AO9" s="526"/>
    </row>
    <row r="10" spans="1:46" ht="15.95" customHeight="1" x14ac:dyDescent="0.15">
      <c r="B10" s="1474" t="s">
        <v>1336</v>
      </c>
      <c r="C10" s="1474"/>
      <c r="D10" s="1474"/>
      <c r="E10" s="1474"/>
      <c r="F10" s="1474"/>
      <c r="G10" s="1474"/>
      <c r="H10" s="1474"/>
      <c r="I10" s="1474"/>
      <c r="J10" s="1474"/>
      <c r="K10" s="1474"/>
      <c r="L10" s="1474"/>
      <c r="M10" s="1474"/>
      <c r="N10" s="1474"/>
      <c r="O10" s="1474"/>
      <c r="P10" s="1474"/>
      <c r="Q10" s="1474"/>
      <c r="R10" s="1474"/>
      <c r="S10" s="1474"/>
      <c r="T10" s="1474"/>
      <c r="U10" s="1474"/>
      <c r="V10" s="1474"/>
      <c r="W10" s="1474"/>
      <c r="X10" s="1474"/>
      <c r="Y10" s="1474"/>
      <c r="Z10" s="1474"/>
      <c r="AA10" s="1474"/>
      <c r="AB10" s="1474"/>
      <c r="AC10" s="1474"/>
      <c r="AD10" s="1474"/>
      <c r="AE10" s="1474"/>
      <c r="AF10" s="1474"/>
      <c r="AG10" s="1474"/>
      <c r="AH10" s="1474"/>
      <c r="AI10" s="1474"/>
      <c r="AJ10" s="1474"/>
      <c r="AK10" s="1474"/>
      <c r="AL10" s="1474"/>
      <c r="AM10" s="1474"/>
      <c r="AN10" s="1474"/>
      <c r="AO10" s="1474"/>
    </row>
    <row r="11" spans="1:46" ht="15.95" customHeight="1" x14ac:dyDescent="0.15">
      <c r="A11" s="522"/>
      <c r="B11" s="1474"/>
      <c r="C11" s="1474"/>
      <c r="D11" s="1474"/>
      <c r="E11" s="1474"/>
      <c r="F11" s="1474"/>
      <c r="G11" s="1474"/>
      <c r="H11" s="1474"/>
      <c r="I11" s="1474"/>
      <c r="J11" s="1474"/>
      <c r="K11" s="1474"/>
      <c r="L11" s="1474"/>
      <c r="M11" s="1474"/>
      <c r="N11" s="1474"/>
      <c r="O11" s="1474"/>
      <c r="P11" s="1474"/>
      <c r="Q11" s="1474"/>
      <c r="R11" s="1474"/>
      <c r="S11" s="1474"/>
      <c r="T11" s="1474"/>
      <c r="U11" s="1474"/>
      <c r="V11" s="1474"/>
      <c r="W11" s="1474"/>
      <c r="X11" s="1474"/>
      <c r="Y11" s="1474"/>
      <c r="Z11" s="1474"/>
      <c r="AA11" s="1474"/>
      <c r="AB11" s="1474"/>
      <c r="AC11" s="1474"/>
      <c r="AD11" s="1474"/>
      <c r="AE11" s="1474"/>
      <c r="AF11" s="1474"/>
      <c r="AG11" s="1474"/>
      <c r="AH11" s="1474"/>
      <c r="AI11" s="1474"/>
      <c r="AJ11" s="1474"/>
      <c r="AK11" s="1474"/>
      <c r="AL11" s="1474"/>
      <c r="AM11" s="1474"/>
      <c r="AN11" s="1474"/>
      <c r="AO11" s="1474"/>
    </row>
    <row r="12" spans="1:46" ht="15.95" customHeight="1" x14ac:dyDescent="0.15">
      <c r="A12" s="522"/>
      <c r="B12" s="1474"/>
      <c r="C12" s="1474"/>
      <c r="D12" s="1474"/>
      <c r="E12" s="1474"/>
      <c r="F12" s="1474"/>
      <c r="G12" s="1474"/>
      <c r="H12" s="1474"/>
      <c r="I12" s="1474"/>
      <c r="J12" s="1474"/>
      <c r="K12" s="1474"/>
      <c r="L12" s="1474"/>
      <c r="M12" s="1474"/>
      <c r="N12" s="1474"/>
      <c r="O12" s="1474"/>
      <c r="P12" s="1474"/>
      <c r="Q12" s="1474"/>
      <c r="R12" s="1474"/>
      <c r="S12" s="1474"/>
      <c r="T12" s="1474"/>
      <c r="U12" s="1474"/>
      <c r="V12" s="1474"/>
      <c r="W12" s="1474"/>
      <c r="X12" s="1474"/>
      <c r="Y12" s="1474"/>
      <c r="Z12" s="1474"/>
      <c r="AA12" s="1474"/>
      <c r="AB12" s="1474"/>
      <c r="AC12" s="1474"/>
      <c r="AD12" s="1474"/>
      <c r="AE12" s="1474"/>
      <c r="AF12" s="1474"/>
      <c r="AG12" s="1474"/>
      <c r="AH12" s="1474"/>
      <c r="AI12" s="1474"/>
      <c r="AJ12" s="1474"/>
      <c r="AK12" s="1474"/>
      <c r="AL12" s="1474"/>
      <c r="AM12" s="1474"/>
      <c r="AN12" s="1474"/>
      <c r="AO12" s="1474"/>
    </row>
    <row r="13" spans="1:46" ht="15.95" customHeight="1" x14ac:dyDescent="0.15">
      <c r="A13" s="522"/>
      <c r="B13" s="1474"/>
      <c r="C13" s="1474"/>
      <c r="D13" s="1474"/>
      <c r="E13" s="1474"/>
      <c r="F13" s="1474"/>
      <c r="G13" s="1474"/>
      <c r="H13" s="1474"/>
      <c r="I13" s="1474"/>
      <c r="J13" s="1474"/>
      <c r="K13" s="1474"/>
      <c r="L13" s="1474"/>
      <c r="M13" s="1474"/>
      <c r="N13" s="1474"/>
      <c r="O13" s="1474"/>
      <c r="P13" s="1474"/>
      <c r="Q13" s="1474"/>
      <c r="R13" s="1474"/>
      <c r="S13" s="1474"/>
      <c r="T13" s="1474"/>
      <c r="U13" s="1474"/>
      <c r="V13" s="1474"/>
      <c r="W13" s="1474"/>
      <c r="X13" s="1474"/>
      <c r="Y13" s="1474"/>
      <c r="Z13" s="1474"/>
      <c r="AA13" s="1474"/>
      <c r="AB13" s="1474"/>
      <c r="AC13" s="1474"/>
      <c r="AD13" s="1474"/>
      <c r="AE13" s="1474"/>
      <c r="AF13" s="1474"/>
      <c r="AG13" s="1474"/>
      <c r="AH13" s="1474"/>
      <c r="AI13" s="1474"/>
      <c r="AJ13" s="1474"/>
      <c r="AK13" s="1474"/>
      <c r="AL13" s="1474"/>
      <c r="AM13" s="1474"/>
      <c r="AN13" s="1474"/>
      <c r="AO13" s="1474"/>
    </row>
    <row r="14" spans="1:46" ht="15.95" customHeight="1" x14ac:dyDescent="0.15">
      <c r="A14" s="522"/>
      <c r="B14" s="1474"/>
      <c r="C14" s="1474"/>
      <c r="D14" s="1474"/>
      <c r="E14" s="1474"/>
      <c r="F14" s="1474"/>
      <c r="G14" s="1474"/>
      <c r="H14" s="1474"/>
      <c r="I14" s="1474"/>
      <c r="J14" s="1474"/>
      <c r="K14" s="1474"/>
      <c r="L14" s="1474"/>
      <c r="M14" s="1474"/>
      <c r="N14" s="1474"/>
      <c r="O14" s="1474"/>
      <c r="P14" s="1474"/>
      <c r="Q14" s="1474"/>
      <c r="R14" s="1474"/>
      <c r="S14" s="1474"/>
      <c r="T14" s="1474"/>
      <c r="U14" s="1474"/>
      <c r="V14" s="1474"/>
      <c r="W14" s="1474"/>
      <c r="X14" s="1474"/>
      <c r="Y14" s="1474"/>
      <c r="Z14" s="1474"/>
      <c r="AA14" s="1474"/>
      <c r="AB14" s="1474"/>
      <c r="AC14" s="1474"/>
      <c r="AD14" s="1474"/>
      <c r="AE14" s="1474"/>
      <c r="AF14" s="1474"/>
      <c r="AG14" s="1474"/>
      <c r="AH14" s="1474"/>
      <c r="AI14" s="1474"/>
      <c r="AJ14" s="1474"/>
      <c r="AK14" s="1474"/>
      <c r="AL14" s="1474"/>
      <c r="AM14" s="1474"/>
      <c r="AN14" s="1474"/>
      <c r="AO14" s="1474"/>
    </row>
    <row r="15" spans="1:46" ht="15.95" customHeight="1" x14ac:dyDescent="0.15">
      <c r="A15" s="522"/>
      <c r="B15" s="522"/>
      <c r="C15" s="522"/>
      <c r="D15" s="1611"/>
      <c r="E15" s="1611"/>
      <c r="F15" s="1611"/>
      <c r="G15" s="1611"/>
      <c r="H15" s="1611"/>
      <c r="I15" s="1611"/>
      <c r="J15" s="1611"/>
      <c r="K15" s="1611"/>
      <c r="L15" s="1611"/>
      <c r="M15" s="1611"/>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c r="AL15" s="522"/>
      <c r="AM15" s="522"/>
      <c r="AN15" s="522"/>
      <c r="AO15" s="522"/>
    </row>
    <row r="16" spans="1:46" ht="15.95" customHeight="1" x14ac:dyDescent="0.15">
      <c r="A16" s="522"/>
      <c r="B16" s="558" t="s">
        <v>1180</v>
      </c>
      <c r="C16" s="559"/>
      <c r="D16" s="1612"/>
      <c r="E16" s="1612"/>
      <c r="F16" s="1612"/>
      <c r="G16" s="1612"/>
      <c r="H16" s="1612"/>
      <c r="I16" s="1612"/>
      <c r="J16" s="1612"/>
      <c r="K16" s="1612"/>
      <c r="L16" s="1612"/>
      <c r="M16" s="1612"/>
      <c r="N16" s="1613" t="s">
        <v>1126</v>
      </c>
      <c r="O16" s="1613"/>
      <c r="P16" s="560"/>
      <c r="Q16" s="522"/>
      <c r="R16" s="522"/>
      <c r="S16" s="522"/>
      <c r="T16" s="522"/>
      <c r="U16" s="522"/>
      <c r="V16" s="522"/>
      <c r="W16" s="522"/>
      <c r="X16" s="522"/>
      <c r="Y16" s="522"/>
      <c r="Z16" s="522"/>
      <c r="AA16" s="522"/>
      <c r="AB16" s="522"/>
      <c r="AC16" s="522"/>
      <c r="AD16" s="522"/>
      <c r="AE16" s="522"/>
      <c r="AF16" s="522"/>
      <c r="AG16" s="522"/>
      <c r="AH16" s="522"/>
      <c r="AI16" s="522"/>
      <c r="AJ16" s="522"/>
      <c r="AK16" s="522"/>
      <c r="AL16" s="522"/>
      <c r="AM16" s="522"/>
      <c r="AN16" s="522"/>
      <c r="AO16" s="522"/>
    </row>
    <row r="17" spans="2:43" ht="34.5" customHeight="1" thickBot="1" x14ac:dyDescent="0.2">
      <c r="B17" s="1614" t="s">
        <v>1192</v>
      </c>
      <c r="C17" s="1614"/>
      <c r="D17" s="1614"/>
      <c r="E17" s="1614"/>
      <c r="F17" s="1614"/>
      <c r="G17" s="1614"/>
      <c r="H17" s="1614"/>
      <c r="I17" s="1614"/>
      <c r="J17" s="1614"/>
      <c r="K17" s="1614"/>
      <c r="L17" s="1614"/>
      <c r="M17" s="1614"/>
      <c r="N17" s="1614"/>
      <c r="O17" s="1614"/>
      <c r="P17" s="1614"/>
      <c r="Q17" s="1614"/>
      <c r="R17" s="1614"/>
      <c r="S17" s="1614"/>
      <c r="T17" s="1614"/>
      <c r="U17" s="1614"/>
      <c r="V17" s="1614"/>
      <c r="W17" s="1615"/>
      <c r="X17" s="1615"/>
      <c r="Y17" s="1615"/>
      <c r="Z17" s="1615"/>
      <c r="AA17" s="1615"/>
      <c r="AB17" s="1615"/>
      <c r="AC17" s="1615"/>
      <c r="AD17" s="556" t="s">
        <v>1126</v>
      </c>
      <c r="AH17" s="472"/>
      <c r="AI17" s="472"/>
      <c r="AJ17" s="472"/>
      <c r="AK17" s="472"/>
      <c r="AL17" s="472"/>
      <c r="AM17" s="472"/>
    </row>
    <row r="18" spans="2:43" ht="29.25" customHeight="1" x14ac:dyDescent="0.15">
      <c r="B18" s="1620" t="s">
        <v>994</v>
      </c>
      <c r="C18" s="1621"/>
      <c r="D18" s="1621"/>
      <c r="E18" s="1621"/>
      <c r="F18" s="1621"/>
      <c r="G18" s="1621"/>
      <c r="H18" s="1621"/>
      <c r="I18" s="1622"/>
      <c r="J18" s="504"/>
      <c r="K18" s="504"/>
      <c r="L18" s="1462"/>
      <c r="M18" s="1462"/>
      <c r="N18" s="504"/>
      <c r="O18" s="504"/>
      <c r="P18" s="1462"/>
      <c r="Q18" s="1462"/>
      <c r="R18" s="1462"/>
      <c r="S18" s="1462"/>
      <c r="T18" s="1462"/>
      <c r="U18" s="504" t="s">
        <v>1131</v>
      </c>
      <c r="V18" s="1457"/>
      <c r="W18" s="1457"/>
      <c r="X18" s="1457"/>
      <c r="Y18" s="1457"/>
      <c r="Z18" s="504" t="s">
        <v>1057</v>
      </c>
      <c r="AA18" s="504" t="s">
        <v>1058</v>
      </c>
      <c r="AB18" s="1457" t="s">
        <v>1341</v>
      </c>
      <c r="AC18" s="1457"/>
      <c r="AD18" s="1457"/>
      <c r="AE18" s="1457"/>
      <c r="AF18" s="1457"/>
      <c r="AG18" s="1457"/>
      <c r="AH18" s="1457"/>
      <c r="AI18" s="1457"/>
      <c r="AJ18" s="1457"/>
      <c r="AK18" s="1457"/>
      <c r="AL18" s="1457"/>
      <c r="AM18" s="1457"/>
      <c r="AN18" s="504" t="s">
        <v>1059</v>
      </c>
      <c r="AO18" s="561"/>
      <c r="AQ18" s="459" t="s">
        <v>1132</v>
      </c>
    </row>
    <row r="19" spans="2:43" ht="29.25" customHeight="1" x14ac:dyDescent="0.15">
      <c r="B19" s="1616" t="s">
        <v>1193</v>
      </c>
      <c r="C19" s="1617"/>
      <c r="D19" s="1617"/>
      <c r="E19" s="1617"/>
      <c r="F19" s="1617"/>
      <c r="G19" s="1617"/>
      <c r="H19" s="1617"/>
      <c r="I19" s="1618"/>
      <c r="J19" s="562"/>
      <c r="K19" s="1619"/>
      <c r="L19" s="1619"/>
      <c r="M19" s="1619"/>
      <c r="N19" s="562" t="s">
        <v>903</v>
      </c>
      <c r="O19" s="1619"/>
      <c r="P19" s="1619"/>
      <c r="Q19" s="562" t="s">
        <v>1041</v>
      </c>
      <c r="R19" s="1619"/>
      <c r="S19" s="1619"/>
      <c r="T19" s="1619" t="s">
        <v>905</v>
      </c>
      <c r="U19" s="1619"/>
      <c r="V19" s="1619"/>
      <c r="W19" s="563"/>
      <c r="X19" s="563"/>
      <c r="Y19" s="563"/>
      <c r="Z19" s="562"/>
      <c r="AA19" s="562"/>
      <c r="AB19" s="563"/>
      <c r="AC19" s="563"/>
      <c r="AD19" s="563"/>
      <c r="AE19" s="563"/>
      <c r="AF19" s="563"/>
      <c r="AG19" s="563"/>
      <c r="AH19" s="563"/>
      <c r="AI19" s="563"/>
      <c r="AJ19" s="563"/>
      <c r="AK19" s="563"/>
      <c r="AL19" s="563"/>
      <c r="AM19" s="563"/>
      <c r="AN19" s="562"/>
      <c r="AO19" s="564"/>
    </row>
    <row r="20" spans="2:43" ht="29.25" customHeight="1" x14ac:dyDescent="0.15">
      <c r="B20" s="1636" t="s">
        <v>1194</v>
      </c>
      <c r="C20" s="1637"/>
      <c r="D20" s="1637"/>
      <c r="E20" s="1637"/>
      <c r="F20" s="1637"/>
      <c r="G20" s="1637"/>
      <c r="H20" s="1637"/>
      <c r="I20" s="1638"/>
      <c r="J20" s="505"/>
      <c r="K20" s="1458"/>
      <c r="L20" s="1458"/>
      <c r="M20" s="1458"/>
      <c r="N20" s="505" t="s">
        <v>903</v>
      </c>
      <c r="O20" s="1458"/>
      <c r="P20" s="1458"/>
      <c r="Q20" s="505" t="s">
        <v>1041</v>
      </c>
      <c r="R20" s="1458"/>
      <c r="S20" s="1458"/>
      <c r="T20" s="1458" t="s">
        <v>1134</v>
      </c>
      <c r="U20" s="1458"/>
      <c r="V20" s="1458"/>
      <c r="W20" s="1458"/>
      <c r="X20" s="1458"/>
      <c r="Y20" s="1458"/>
      <c r="Z20" s="505" t="s">
        <v>903</v>
      </c>
      <c r="AA20" s="1458"/>
      <c r="AB20" s="1458"/>
      <c r="AC20" s="508" t="s">
        <v>1041</v>
      </c>
      <c r="AD20" s="1458"/>
      <c r="AE20" s="1458"/>
      <c r="AF20" s="1458" t="s">
        <v>1135</v>
      </c>
      <c r="AG20" s="1458"/>
      <c r="AH20" s="1458"/>
      <c r="AI20" s="508"/>
      <c r="AJ20" s="508"/>
      <c r="AK20" s="508"/>
      <c r="AL20" s="508"/>
      <c r="AM20" s="508"/>
      <c r="AN20" s="505"/>
      <c r="AO20" s="565"/>
    </row>
    <row r="21" spans="2:43" ht="25.5" customHeight="1" x14ac:dyDescent="0.15">
      <c r="B21" s="1623" t="s">
        <v>1137</v>
      </c>
      <c r="C21" s="1624"/>
      <c r="D21" s="1624"/>
      <c r="E21" s="1624"/>
      <c r="F21" s="1624"/>
      <c r="G21" s="1624"/>
      <c r="H21" s="1624"/>
      <c r="I21" s="1625"/>
      <c r="J21" s="1629">
        <f>'業入会 '!C11</f>
        <v>0</v>
      </c>
      <c r="K21" s="1629"/>
      <c r="L21" s="1629"/>
      <c r="M21" s="1629"/>
      <c r="N21" s="1629"/>
      <c r="O21" s="1629"/>
      <c r="P21" s="1629"/>
      <c r="Q21" s="1629"/>
      <c r="R21" s="1629"/>
      <c r="S21" s="1629"/>
      <c r="T21" s="1629"/>
      <c r="U21" s="1629"/>
      <c r="V21" s="1629"/>
      <c r="W21" s="1629"/>
      <c r="X21" s="1629"/>
      <c r="Y21" s="1629"/>
      <c r="Z21" s="1629"/>
      <c r="AA21" s="1631" t="s">
        <v>1138</v>
      </c>
      <c r="AB21" s="1524"/>
      <c r="AC21" s="1524"/>
      <c r="AD21" s="1632"/>
      <c r="AE21" s="1530"/>
      <c r="AF21" s="1530"/>
      <c r="AG21" s="1530"/>
      <c r="AH21" s="1533" t="s">
        <v>903</v>
      </c>
      <c r="AI21" s="1530"/>
      <c r="AJ21" s="1530"/>
      <c r="AK21" s="1533" t="s">
        <v>1041</v>
      </c>
      <c r="AL21" s="1530"/>
      <c r="AM21" s="1530"/>
      <c r="AN21" s="1533" t="s">
        <v>905</v>
      </c>
      <c r="AO21" s="538"/>
      <c r="AQ21" s="459" t="s">
        <v>993</v>
      </c>
    </row>
    <row r="22" spans="2:43" ht="25.5" customHeight="1" x14ac:dyDescent="0.15">
      <c r="B22" s="1626"/>
      <c r="C22" s="1627"/>
      <c r="D22" s="1627"/>
      <c r="E22" s="1627"/>
      <c r="F22" s="1627"/>
      <c r="G22" s="1627"/>
      <c r="H22" s="1627"/>
      <c r="I22" s="1628"/>
      <c r="J22" s="1630"/>
      <c r="K22" s="1630"/>
      <c r="L22" s="1630"/>
      <c r="M22" s="1630"/>
      <c r="N22" s="1630"/>
      <c r="O22" s="1630"/>
      <c r="P22" s="1630"/>
      <c r="Q22" s="1630"/>
      <c r="R22" s="1630"/>
      <c r="S22" s="1630"/>
      <c r="T22" s="1630"/>
      <c r="U22" s="1630"/>
      <c r="V22" s="1630"/>
      <c r="W22" s="1630"/>
      <c r="X22" s="1630"/>
      <c r="Y22" s="1630"/>
      <c r="Z22" s="1630"/>
      <c r="AA22" s="1633"/>
      <c r="AB22" s="1634"/>
      <c r="AC22" s="1634"/>
      <c r="AD22" s="1635"/>
      <c r="AE22" s="1532"/>
      <c r="AF22" s="1532"/>
      <c r="AG22" s="1532"/>
      <c r="AH22" s="1534"/>
      <c r="AI22" s="1532"/>
      <c r="AJ22" s="1532"/>
      <c r="AK22" s="1534"/>
      <c r="AL22" s="1532"/>
      <c r="AM22" s="1532"/>
      <c r="AN22" s="1534"/>
      <c r="AO22" s="539"/>
    </row>
    <row r="23" spans="2:43" ht="25.5" customHeight="1" x14ac:dyDescent="0.15">
      <c r="B23" s="1646" t="s">
        <v>1140</v>
      </c>
      <c r="C23" s="1647"/>
      <c r="D23" s="1647"/>
      <c r="E23" s="1647"/>
      <c r="F23" s="1647"/>
      <c r="G23" s="1647"/>
      <c r="H23" s="1647"/>
      <c r="I23" s="1648"/>
      <c r="J23" s="1652">
        <f>'業入会 '!C13</f>
        <v>0</v>
      </c>
      <c r="K23" s="1653"/>
      <c r="L23" s="1653"/>
      <c r="M23" s="1653"/>
      <c r="N23" s="1653"/>
      <c r="O23" s="1653"/>
      <c r="P23" s="1653"/>
      <c r="Q23" s="1653"/>
      <c r="R23" s="1653"/>
      <c r="S23" s="1653"/>
      <c r="T23" s="1656"/>
      <c r="U23" s="1656"/>
      <c r="V23" s="1657"/>
      <c r="W23" s="1658" t="s">
        <v>1141</v>
      </c>
      <c r="X23" s="1659"/>
      <c r="Y23" s="1659"/>
      <c r="Z23" s="1660"/>
      <c r="AA23" s="1658" t="s">
        <v>1039</v>
      </c>
      <c r="AB23" s="1659"/>
      <c r="AC23" s="1659"/>
      <c r="AD23" s="1660"/>
      <c r="AE23" s="566"/>
      <c r="AF23" s="1661"/>
      <c r="AG23" s="1661"/>
      <c r="AH23" s="567" t="s">
        <v>1142</v>
      </c>
      <c r="AI23" s="1661"/>
      <c r="AJ23" s="1661"/>
      <c r="AK23" s="567" t="s">
        <v>1195</v>
      </c>
      <c r="AL23" s="1661"/>
      <c r="AM23" s="1661"/>
      <c r="AN23" s="567" t="s">
        <v>1143</v>
      </c>
      <c r="AO23" s="568"/>
    </row>
    <row r="24" spans="2:43" ht="25.5" customHeight="1" x14ac:dyDescent="0.15">
      <c r="B24" s="1649"/>
      <c r="C24" s="1650"/>
      <c r="D24" s="1650"/>
      <c r="E24" s="1650"/>
      <c r="F24" s="1650"/>
      <c r="G24" s="1650"/>
      <c r="H24" s="1650"/>
      <c r="I24" s="1651"/>
      <c r="J24" s="1654"/>
      <c r="K24" s="1655"/>
      <c r="L24" s="1655"/>
      <c r="M24" s="1655"/>
      <c r="N24" s="1655"/>
      <c r="O24" s="1655"/>
      <c r="P24" s="1655"/>
      <c r="Q24" s="1655"/>
      <c r="R24" s="1655"/>
      <c r="S24" s="1655"/>
      <c r="T24" s="1664"/>
      <c r="U24" s="1664"/>
      <c r="V24" s="1665"/>
      <c r="W24" s="1666"/>
      <c r="X24" s="1667"/>
      <c r="Y24" s="1667"/>
      <c r="Z24" s="1668"/>
      <c r="AA24" s="1669" t="s">
        <v>947</v>
      </c>
      <c r="AB24" s="1670"/>
      <c r="AC24" s="1670"/>
      <c r="AD24" s="1671"/>
      <c r="AE24" s="569"/>
      <c r="AF24" s="570">
        <f>'業入会 '!S21</f>
        <v>0</v>
      </c>
      <c r="AG24" s="569"/>
      <c r="AH24" s="569"/>
      <c r="AI24" s="571"/>
      <c r="AJ24" s="569"/>
      <c r="AK24" s="569"/>
      <c r="AL24" s="569"/>
      <c r="AM24" s="569"/>
      <c r="AN24" s="569"/>
      <c r="AO24" s="572"/>
    </row>
    <row r="25" spans="2:43" ht="19.5" customHeight="1" x14ac:dyDescent="0.15">
      <c r="B25" s="1626" t="s">
        <v>1144</v>
      </c>
      <c r="C25" s="1627"/>
      <c r="D25" s="1627"/>
      <c r="E25" s="1627"/>
      <c r="F25" s="1627"/>
      <c r="G25" s="1627"/>
      <c r="H25" s="1627"/>
      <c r="I25" s="1628"/>
      <c r="J25" s="573" t="s">
        <v>912</v>
      </c>
      <c r="K25" s="1642"/>
      <c r="L25" s="1642"/>
      <c r="M25" s="1642"/>
      <c r="N25" s="1642"/>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4"/>
    </row>
    <row r="26" spans="2:43" ht="19.5" customHeight="1" x14ac:dyDescent="0.15">
      <c r="B26" s="1626"/>
      <c r="C26" s="1627"/>
      <c r="D26" s="1627"/>
      <c r="E26" s="1627"/>
      <c r="F26" s="1627"/>
      <c r="G26" s="1627"/>
      <c r="H26" s="1627"/>
      <c r="I26" s="1628"/>
      <c r="J26" s="1630">
        <f>'業入会 '!C22</f>
        <v>0</v>
      </c>
      <c r="K26" s="1630"/>
      <c r="L26" s="1630"/>
      <c r="M26" s="1630"/>
      <c r="N26" s="1630"/>
      <c r="O26" s="1630"/>
      <c r="P26" s="1630"/>
      <c r="Q26" s="1630"/>
      <c r="R26" s="1630"/>
      <c r="S26" s="1630"/>
      <c r="T26" s="1630"/>
      <c r="U26" s="1630"/>
      <c r="V26" s="1630"/>
      <c r="W26" s="1630"/>
      <c r="X26" s="1630"/>
      <c r="Y26" s="1630"/>
      <c r="Z26" s="1630"/>
      <c r="AA26" s="1630"/>
      <c r="AB26" s="1630"/>
      <c r="AC26" s="1630"/>
      <c r="AD26" s="1630"/>
      <c r="AE26" s="1630"/>
      <c r="AF26" s="1630"/>
      <c r="AG26" s="1630"/>
      <c r="AH26" s="1630"/>
      <c r="AI26" s="1630"/>
      <c r="AJ26" s="1630"/>
      <c r="AK26" s="1630"/>
      <c r="AL26" s="1630"/>
      <c r="AM26" s="1630"/>
      <c r="AN26" s="1630"/>
      <c r="AO26" s="1643"/>
    </row>
    <row r="27" spans="2:43" ht="19.5" customHeight="1" x14ac:dyDescent="0.15">
      <c r="B27" s="1639"/>
      <c r="C27" s="1640"/>
      <c r="D27" s="1640"/>
      <c r="E27" s="1640"/>
      <c r="F27" s="1640"/>
      <c r="G27" s="1640"/>
      <c r="H27" s="1640"/>
      <c r="I27" s="1641"/>
      <c r="J27" s="1644"/>
      <c r="K27" s="1644"/>
      <c r="L27" s="1644"/>
      <c r="M27" s="1644"/>
      <c r="N27" s="1644"/>
      <c r="O27" s="1644"/>
      <c r="P27" s="1644"/>
      <c r="Q27" s="1644"/>
      <c r="R27" s="1644"/>
      <c r="S27" s="1644"/>
      <c r="T27" s="1644"/>
      <c r="U27" s="1644"/>
      <c r="V27" s="1644"/>
      <c r="W27" s="1644"/>
      <c r="X27" s="1644"/>
      <c r="Y27" s="1644"/>
      <c r="Z27" s="1644"/>
      <c r="AA27" s="1644"/>
      <c r="AB27" s="1644"/>
      <c r="AC27" s="1644"/>
      <c r="AD27" s="1644"/>
      <c r="AE27" s="1644"/>
      <c r="AF27" s="1644"/>
      <c r="AG27" s="1644"/>
      <c r="AH27" s="1644"/>
      <c r="AI27" s="1644"/>
      <c r="AJ27" s="1644"/>
      <c r="AK27" s="1644"/>
      <c r="AL27" s="1644"/>
      <c r="AM27" s="1644"/>
      <c r="AN27" s="1644"/>
      <c r="AO27" s="1645"/>
    </row>
    <row r="28" spans="2:43" ht="19.5" customHeight="1" x14ac:dyDescent="0.15">
      <c r="B28" s="1623" t="s">
        <v>1150</v>
      </c>
      <c r="C28" s="1624"/>
      <c r="D28" s="1624"/>
      <c r="E28" s="1624"/>
      <c r="F28" s="1624"/>
      <c r="G28" s="1624"/>
      <c r="H28" s="1624"/>
      <c r="I28" s="1625"/>
      <c r="J28" s="494" t="s">
        <v>1145</v>
      </c>
      <c r="K28" s="1673">
        <f>'業入会 '!D7</f>
        <v>0</v>
      </c>
      <c r="L28" s="1673"/>
      <c r="M28" s="1673"/>
      <c r="N28" s="1673"/>
      <c r="O28" s="1673"/>
      <c r="P28" s="1673"/>
      <c r="Q28" s="1673"/>
      <c r="R28" s="1673"/>
      <c r="S28" s="1673"/>
      <c r="T28" s="494"/>
      <c r="U28" s="510"/>
      <c r="V28" s="510"/>
      <c r="W28" s="510"/>
      <c r="X28" s="510"/>
      <c r="Y28" s="510"/>
      <c r="Z28" s="494"/>
      <c r="AA28" s="1674" t="s">
        <v>1151</v>
      </c>
      <c r="AB28" s="1419"/>
      <c r="AC28" s="1419"/>
      <c r="AD28" s="1675"/>
      <c r="AE28" s="575"/>
      <c r="AF28" s="576"/>
      <c r="AG28" s="576"/>
      <c r="AH28" s="510"/>
      <c r="AI28" s="575"/>
      <c r="AJ28" s="576"/>
      <c r="AK28" s="576"/>
      <c r="AL28" s="510"/>
      <c r="AM28" s="575"/>
      <c r="AN28" s="576"/>
      <c r="AO28" s="577"/>
    </row>
    <row r="29" spans="2:43" ht="19.5" customHeight="1" x14ac:dyDescent="0.15">
      <c r="B29" s="1626"/>
      <c r="C29" s="1627"/>
      <c r="D29" s="1627"/>
      <c r="E29" s="1627"/>
      <c r="F29" s="1627"/>
      <c r="G29" s="1627"/>
      <c r="H29" s="1627"/>
      <c r="I29" s="1628"/>
      <c r="J29" s="1630" t="str">
        <f>'業入会 '!C8</f>
        <v/>
      </c>
      <c r="K29" s="1630"/>
      <c r="L29" s="1630"/>
      <c r="M29" s="1630"/>
      <c r="N29" s="1630"/>
      <c r="O29" s="1630"/>
      <c r="P29" s="1630"/>
      <c r="Q29" s="1630"/>
      <c r="R29" s="1630"/>
      <c r="S29" s="1630"/>
      <c r="T29" s="1630"/>
      <c r="U29" s="1630"/>
      <c r="V29" s="1630"/>
      <c r="W29" s="1630"/>
      <c r="X29" s="1630"/>
      <c r="Y29" s="1630"/>
      <c r="Z29" s="1630"/>
      <c r="AA29" s="1676"/>
      <c r="AB29" s="1677"/>
      <c r="AC29" s="1677"/>
      <c r="AD29" s="1678"/>
      <c r="AE29" s="547"/>
      <c r="AF29" s="1662" t="str">
        <f>'業入会 '!C14</f>
        <v/>
      </c>
      <c r="AG29" s="1662"/>
      <c r="AH29" s="1662"/>
      <c r="AI29" s="1662"/>
      <c r="AJ29" s="1662"/>
      <c r="AK29" s="1662"/>
      <c r="AL29" s="1662"/>
      <c r="AM29" s="1662"/>
      <c r="AN29" s="1662"/>
      <c r="AO29" s="579"/>
    </row>
    <row r="30" spans="2:43" ht="19.5" customHeight="1" x14ac:dyDescent="0.15">
      <c r="B30" s="1649"/>
      <c r="C30" s="1650"/>
      <c r="D30" s="1650"/>
      <c r="E30" s="1650"/>
      <c r="F30" s="1650"/>
      <c r="G30" s="1650"/>
      <c r="H30" s="1650"/>
      <c r="I30" s="1651"/>
      <c r="J30" s="1663"/>
      <c r="K30" s="1663"/>
      <c r="L30" s="1663"/>
      <c r="M30" s="1663"/>
      <c r="N30" s="1663"/>
      <c r="O30" s="1663"/>
      <c r="P30" s="1663"/>
      <c r="Q30" s="1663"/>
      <c r="R30" s="1663"/>
      <c r="S30" s="1663"/>
      <c r="T30" s="1663"/>
      <c r="U30" s="1663"/>
      <c r="V30" s="1663"/>
      <c r="W30" s="1663"/>
      <c r="X30" s="1663"/>
      <c r="Y30" s="1663"/>
      <c r="Z30" s="1663"/>
      <c r="AA30" s="1666"/>
      <c r="AB30" s="1667"/>
      <c r="AC30" s="1667"/>
      <c r="AD30" s="1668"/>
      <c r="AE30" s="571"/>
      <c r="AF30" s="571"/>
      <c r="AG30" s="571"/>
      <c r="AH30" s="569"/>
      <c r="AI30" s="571"/>
      <c r="AJ30" s="571"/>
      <c r="AK30" s="571"/>
      <c r="AL30" s="569"/>
      <c r="AM30" s="571"/>
      <c r="AN30" s="571"/>
      <c r="AO30" s="580"/>
    </row>
    <row r="31" spans="2:43" ht="19.5" customHeight="1" x14ac:dyDescent="0.15">
      <c r="B31" s="1626" t="s">
        <v>1154</v>
      </c>
      <c r="C31" s="1627"/>
      <c r="D31" s="1627"/>
      <c r="E31" s="1627"/>
      <c r="F31" s="1627"/>
      <c r="G31" s="1627"/>
      <c r="H31" s="1627"/>
      <c r="I31" s="1628"/>
      <c r="J31" s="578" t="s">
        <v>1145</v>
      </c>
      <c r="K31" s="1682"/>
      <c r="L31" s="1682"/>
      <c r="M31" s="1682"/>
      <c r="N31" s="1682"/>
      <c r="O31" s="1682"/>
      <c r="P31" s="1682"/>
      <c r="Q31" s="1682"/>
      <c r="R31" s="1682"/>
      <c r="S31" s="1682"/>
      <c r="T31" s="578"/>
      <c r="U31" s="573"/>
      <c r="V31" s="573"/>
      <c r="W31" s="573"/>
      <c r="X31" s="573"/>
      <c r="Y31" s="573"/>
      <c r="Z31" s="578"/>
      <c r="AA31" s="1676" t="s">
        <v>1151</v>
      </c>
      <c r="AB31" s="1677"/>
      <c r="AC31" s="1677"/>
      <c r="AD31" s="1678"/>
      <c r="AE31" s="581"/>
      <c r="AF31" s="582"/>
      <c r="AG31" s="582"/>
      <c r="AH31" s="582"/>
      <c r="AI31" s="582"/>
      <c r="AJ31" s="582"/>
      <c r="AK31" s="582"/>
      <c r="AL31" s="582"/>
      <c r="AM31" s="582"/>
      <c r="AN31" s="582"/>
      <c r="AO31" s="583"/>
    </row>
    <row r="32" spans="2:43" ht="19.5" customHeight="1" x14ac:dyDescent="0.15">
      <c r="B32" s="1626"/>
      <c r="C32" s="1627"/>
      <c r="D32" s="1627"/>
      <c r="E32" s="1627"/>
      <c r="F32" s="1627"/>
      <c r="G32" s="1627"/>
      <c r="H32" s="1627"/>
      <c r="I32" s="1628"/>
      <c r="J32" s="1686"/>
      <c r="K32" s="1686"/>
      <c r="L32" s="1686"/>
      <c r="M32" s="1686"/>
      <c r="N32" s="1686"/>
      <c r="O32" s="1686"/>
      <c r="P32" s="1686"/>
      <c r="Q32" s="1686"/>
      <c r="R32" s="1686"/>
      <c r="S32" s="1686"/>
      <c r="T32" s="1686"/>
      <c r="U32" s="1686"/>
      <c r="V32" s="1686"/>
      <c r="W32" s="1686"/>
      <c r="X32" s="1686"/>
      <c r="Y32" s="1686"/>
      <c r="Z32" s="1686"/>
      <c r="AA32" s="1676"/>
      <c r="AB32" s="1677"/>
      <c r="AC32" s="1677"/>
      <c r="AD32" s="1678"/>
      <c r="AE32" s="584"/>
      <c r="AF32" s="547"/>
      <c r="AH32" s="547"/>
      <c r="AI32" s="547"/>
      <c r="AJ32" s="547"/>
      <c r="AK32" s="547"/>
      <c r="AL32" s="547"/>
      <c r="AM32" s="547"/>
      <c r="AN32" s="547"/>
      <c r="AO32" s="579"/>
    </row>
    <row r="33" spans="1:41" ht="19.5" customHeight="1" thickBot="1" x14ac:dyDescent="0.2">
      <c r="B33" s="1679"/>
      <c r="C33" s="1680"/>
      <c r="D33" s="1680"/>
      <c r="E33" s="1680"/>
      <c r="F33" s="1680"/>
      <c r="G33" s="1680"/>
      <c r="H33" s="1680"/>
      <c r="I33" s="1681"/>
      <c r="J33" s="1687"/>
      <c r="K33" s="1687"/>
      <c r="L33" s="1687"/>
      <c r="M33" s="1687"/>
      <c r="N33" s="1687"/>
      <c r="O33" s="1687"/>
      <c r="P33" s="1687"/>
      <c r="Q33" s="1687"/>
      <c r="R33" s="1687"/>
      <c r="S33" s="1687"/>
      <c r="T33" s="1687"/>
      <c r="U33" s="1687"/>
      <c r="V33" s="1687"/>
      <c r="W33" s="1687"/>
      <c r="X33" s="1687"/>
      <c r="Y33" s="1687"/>
      <c r="Z33" s="1687"/>
      <c r="AA33" s="1683"/>
      <c r="AB33" s="1684"/>
      <c r="AC33" s="1684"/>
      <c r="AD33" s="1685"/>
      <c r="AE33" s="585"/>
      <c r="AF33" s="586"/>
      <c r="AG33" s="586"/>
      <c r="AH33" s="586"/>
      <c r="AI33" s="586"/>
      <c r="AJ33" s="586"/>
      <c r="AK33" s="586"/>
      <c r="AL33" s="586"/>
      <c r="AM33" s="586"/>
      <c r="AN33" s="586"/>
      <c r="AO33" s="587"/>
    </row>
    <row r="34" spans="1:41" ht="20.100000000000001" customHeight="1" thickBot="1" x14ac:dyDescent="0.2"/>
    <row r="35" spans="1:41" ht="8.1" customHeight="1" thickTop="1" x14ac:dyDescent="0.15">
      <c r="B35" s="588"/>
      <c r="C35" s="588"/>
      <c r="D35" s="588"/>
      <c r="E35" s="588"/>
      <c r="F35" s="588"/>
      <c r="G35" s="588"/>
      <c r="H35" s="588"/>
      <c r="I35" s="588"/>
      <c r="J35" s="588"/>
      <c r="K35" s="588"/>
      <c r="L35" s="588"/>
      <c r="M35" s="588"/>
      <c r="N35" s="588"/>
      <c r="O35" s="588"/>
      <c r="P35" s="588"/>
      <c r="Q35" s="588"/>
      <c r="R35" s="588"/>
      <c r="S35" s="588"/>
      <c r="T35" s="588"/>
      <c r="U35" s="588"/>
      <c r="V35" s="588"/>
      <c r="W35" s="588"/>
      <c r="X35" s="588"/>
      <c r="Y35" s="588"/>
      <c r="Z35" s="588"/>
      <c r="AA35" s="588"/>
      <c r="AB35" s="588"/>
      <c r="AC35" s="588"/>
      <c r="AD35" s="588"/>
      <c r="AE35" s="588"/>
      <c r="AF35" s="588"/>
      <c r="AG35" s="588"/>
      <c r="AH35" s="588"/>
      <c r="AI35" s="588"/>
      <c r="AJ35" s="588"/>
      <c r="AK35" s="588"/>
      <c r="AL35" s="588"/>
      <c r="AM35" s="588"/>
      <c r="AN35" s="588"/>
      <c r="AO35" s="588"/>
    </row>
    <row r="36" spans="1:41" ht="20.100000000000001" customHeight="1" x14ac:dyDescent="0.15">
      <c r="L36" s="1672" t="s">
        <v>1196</v>
      </c>
      <c r="M36" s="1672"/>
      <c r="N36" s="1672"/>
      <c r="O36" s="1672"/>
      <c r="P36" s="1672"/>
      <c r="Q36" s="1672"/>
      <c r="R36" s="1672"/>
      <c r="S36" s="1672"/>
      <c r="T36" s="1672"/>
      <c r="U36" s="1672"/>
      <c r="V36" s="1672"/>
      <c r="W36" s="1672"/>
      <c r="X36" s="1672"/>
      <c r="Y36" s="1672"/>
      <c r="Z36" s="1672"/>
      <c r="AA36" s="1672"/>
      <c r="AB36" s="1672"/>
      <c r="AC36" s="1672"/>
      <c r="AD36" s="1672"/>
      <c r="AE36" s="1672"/>
    </row>
    <row r="37" spans="1:41" ht="24" customHeight="1" x14ac:dyDescent="0.15">
      <c r="B37" s="1689"/>
      <c r="C37" s="1689"/>
      <c r="D37" s="1689"/>
      <c r="E37" s="1689"/>
      <c r="F37" s="1689"/>
      <c r="G37" s="1689"/>
      <c r="H37" s="1689"/>
      <c r="I37" s="1689"/>
      <c r="J37" s="1689"/>
      <c r="K37" s="1689"/>
      <c r="L37" s="1689"/>
      <c r="M37" s="1689"/>
      <c r="N37" s="1689"/>
      <c r="O37" s="1689"/>
      <c r="P37" s="520"/>
      <c r="Q37" s="520"/>
      <c r="R37" s="520"/>
      <c r="S37" s="520"/>
      <c r="T37" s="520"/>
      <c r="U37" s="520"/>
      <c r="V37" s="520"/>
      <c r="W37" s="520"/>
      <c r="X37" s="520"/>
      <c r="Y37" s="520"/>
      <c r="Z37" s="520"/>
      <c r="AA37" s="520"/>
      <c r="AB37" s="520"/>
      <c r="AC37" s="520"/>
      <c r="AD37" s="520"/>
      <c r="AE37" s="520"/>
    </row>
    <row r="38" spans="1:41" ht="24" customHeight="1" x14ac:dyDescent="0.15">
      <c r="B38" s="1690"/>
      <c r="C38" s="1690"/>
      <c r="D38" s="1690"/>
      <c r="E38" s="1690"/>
      <c r="F38" s="1690"/>
      <c r="G38" s="1690"/>
      <c r="H38" s="1690"/>
      <c r="I38" s="1690"/>
      <c r="J38" s="1690"/>
      <c r="K38" s="1690"/>
      <c r="L38" s="1690"/>
      <c r="M38" s="1690"/>
      <c r="N38" s="1690"/>
      <c r="O38" s="1690"/>
      <c r="P38" s="1691" t="s">
        <v>1179</v>
      </c>
      <c r="Q38" s="1691"/>
    </row>
    <row r="39" spans="1:41" ht="18.75" customHeight="1" x14ac:dyDescent="0.15"/>
    <row r="40" spans="1:41" ht="18.75" customHeight="1" x14ac:dyDescent="0.15">
      <c r="F40" s="589" t="s">
        <v>1180</v>
      </c>
      <c r="G40" s="590"/>
      <c r="H40" s="1692"/>
      <c r="I40" s="1692"/>
      <c r="J40" s="1692"/>
      <c r="K40" s="1692"/>
      <c r="L40" s="1692"/>
      <c r="M40" s="1692"/>
      <c r="N40" s="1692"/>
      <c r="O40" s="1692"/>
      <c r="P40" s="1692"/>
      <c r="Q40" s="1692"/>
      <c r="R40" s="589" t="s">
        <v>1126</v>
      </c>
      <c r="S40" s="555"/>
    </row>
    <row r="41" spans="1:41" ht="18.75" customHeight="1" x14ac:dyDescent="0.15">
      <c r="G41" s="591" t="s">
        <v>1197</v>
      </c>
    </row>
    <row r="42" spans="1:41" ht="18.75" customHeight="1" x14ac:dyDescent="0.15"/>
    <row r="43" spans="1:41" ht="24" customHeight="1" x14ac:dyDescent="0.15">
      <c r="Q43" s="523"/>
      <c r="R43" s="523"/>
      <c r="S43" s="523" t="s">
        <v>903</v>
      </c>
      <c r="T43" s="523"/>
      <c r="U43" s="523"/>
      <c r="V43" s="523"/>
      <c r="W43" s="523" t="s">
        <v>1041</v>
      </c>
      <c r="X43" s="523"/>
      <c r="Y43" s="523"/>
      <c r="Z43" s="523"/>
      <c r="AA43" s="523" t="s">
        <v>905</v>
      </c>
      <c r="AB43" s="523"/>
      <c r="AC43" s="523"/>
    </row>
    <row r="44" spans="1:41" ht="18.75" customHeight="1" x14ac:dyDescent="0.15">
      <c r="Q44" s="1607" t="s">
        <v>1189</v>
      </c>
      <c r="R44" s="1607"/>
      <c r="S44" s="1607"/>
      <c r="T44" s="1607"/>
      <c r="U44" s="1607"/>
      <c r="V44" s="1607"/>
      <c r="W44" s="1607"/>
      <c r="X44" s="1607"/>
      <c r="Y44" s="1607"/>
      <c r="Z44" s="1607"/>
      <c r="AA44" s="1607"/>
      <c r="AB44" s="1607"/>
      <c r="AC44" s="1607"/>
      <c r="AD44" s="1607"/>
      <c r="AE44" s="1607"/>
      <c r="AF44" s="1607"/>
      <c r="AG44" s="1607"/>
      <c r="AH44" s="1607"/>
      <c r="AI44" s="1607"/>
      <c r="AJ44" s="1607"/>
      <c r="AK44" s="1607"/>
    </row>
    <row r="45" spans="1:41" ht="18.75" customHeight="1" x14ac:dyDescent="0.2">
      <c r="T45" s="1693" t="s">
        <v>1342</v>
      </c>
      <c r="U45" s="1693"/>
      <c r="V45" s="1693"/>
      <c r="W45" s="1693"/>
      <c r="X45" s="1693"/>
      <c r="Y45" s="1693"/>
      <c r="Z45" s="1693"/>
      <c r="AA45" s="1693"/>
      <c r="AB45" s="1693"/>
      <c r="AC45" s="1693"/>
      <c r="AD45" s="1693"/>
      <c r="AE45" s="1693"/>
      <c r="AF45" s="1693"/>
      <c r="AG45" s="1693"/>
      <c r="AH45" s="1693"/>
      <c r="AI45" s="1693"/>
      <c r="AJ45" s="1693"/>
      <c r="AK45" s="1693"/>
      <c r="AN45" s="459" t="s">
        <v>1090</v>
      </c>
    </row>
    <row r="46" spans="1:41" ht="18.75" customHeight="1" x14ac:dyDescent="0.15"/>
    <row r="47" spans="1:41" ht="28.5" customHeight="1" x14ac:dyDescent="0.15">
      <c r="A47" s="592" t="s">
        <v>931</v>
      </c>
      <c r="B47" s="1688" t="s">
        <v>1198</v>
      </c>
      <c r="C47" s="1688"/>
      <c r="D47" s="1688"/>
      <c r="E47" s="1688"/>
      <c r="F47" s="1688"/>
      <c r="G47" s="1688"/>
      <c r="H47" s="1688"/>
      <c r="I47" s="1688"/>
      <c r="J47" s="1688"/>
      <c r="K47" s="1688"/>
      <c r="L47" s="1688"/>
      <c r="M47" s="1688"/>
      <c r="N47" s="1688"/>
      <c r="O47" s="1688"/>
      <c r="P47" s="1688"/>
      <c r="Q47" s="1688"/>
      <c r="R47" s="1688"/>
      <c r="S47" s="1688"/>
      <c r="T47" s="1688"/>
      <c r="U47" s="1688"/>
      <c r="V47" s="1688"/>
      <c r="W47" s="1688"/>
      <c r="X47" s="1688"/>
      <c r="Y47" s="1688"/>
      <c r="Z47" s="1688"/>
      <c r="AA47" s="1688"/>
      <c r="AB47" s="1688"/>
      <c r="AC47" s="1688"/>
      <c r="AD47" s="1688"/>
      <c r="AE47" s="1688"/>
      <c r="AF47" s="1688"/>
      <c r="AG47" s="1688"/>
      <c r="AH47" s="1688"/>
      <c r="AI47" s="1688"/>
      <c r="AJ47" s="1688"/>
      <c r="AK47" s="1688"/>
      <c r="AL47" s="1688"/>
      <c r="AM47" s="1688"/>
      <c r="AN47" s="1688"/>
      <c r="AO47" s="1688"/>
    </row>
  </sheetData>
  <mergeCells count="75">
    <mergeCell ref="B47:AO47"/>
    <mergeCell ref="B37:O37"/>
    <mergeCell ref="B38:O38"/>
    <mergeCell ref="P38:Q38"/>
    <mergeCell ref="H40:Q40"/>
    <mergeCell ref="Q44:AK44"/>
    <mergeCell ref="T45:AK45"/>
    <mergeCell ref="L36:AE36"/>
    <mergeCell ref="B28:I30"/>
    <mergeCell ref="K28:S28"/>
    <mergeCell ref="AA28:AD30"/>
    <mergeCell ref="J29:Z29"/>
    <mergeCell ref="B31:I33"/>
    <mergeCell ref="K31:S31"/>
    <mergeCell ref="AA31:AD33"/>
    <mergeCell ref="J32:Z32"/>
    <mergeCell ref="J33:Z33"/>
    <mergeCell ref="AF29:AN29"/>
    <mergeCell ref="J30:Z30"/>
    <mergeCell ref="AI23:AJ23"/>
    <mergeCell ref="AL23:AM23"/>
    <mergeCell ref="T24:V24"/>
    <mergeCell ref="W24:Z24"/>
    <mergeCell ref="AA24:AD24"/>
    <mergeCell ref="B25:I27"/>
    <mergeCell ref="K25:N25"/>
    <mergeCell ref="J26:AO26"/>
    <mergeCell ref="J27:AO27"/>
    <mergeCell ref="AI21:AJ22"/>
    <mergeCell ref="AK21:AK22"/>
    <mergeCell ref="AL21:AM22"/>
    <mergeCell ref="AN21:AN22"/>
    <mergeCell ref="B23:I24"/>
    <mergeCell ref="J23:S24"/>
    <mergeCell ref="T23:V23"/>
    <mergeCell ref="W23:Z23"/>
    <mergeCell ref="AA23:AD23"/>
    <mergeCell ref="AF23:AG23"/>
    <mergeCell ref="AA20:AB20"/>
    <mergeCell ref="AD20:AE20"/>
    <mergeCell ref="AF20:AH20"/>
    <mergeCell ref="B21:I22"/>
    <mergeCell ref="J21:Z22"/>
    <mergeCell ref="AA21:AD22"/>
    <mergeCell ref="AE21:AG22"/>
    <mergeCell ref="AH21:AH22"/>
    <mergeCell ref="B20:I20"/>
    <mergeCell ref="K20:M20"/>
    <mergeCell ref="O20:P20"/>
    <mergeCell ref="R20:S20"/>
    <mergeCell ref="T20:V20"/>
    <mergeCell ref="W20:Y20"/>
    <mergeCell ref="B18:I18"/>
    <mergeCell ref="L18:M18"/>
    <mergeCell ref="P18:T18"/>
    <mergeCell ref="V18:Y18"/>
    <mergeCell ref="AB18:AM18"/>
    <mergeCell ref="B19:I19"/>
    <mergeCell ref="K19:M19"/>
    <mergeCell ref="O19:P19"/>
    <mergeCell ref="R19:S19"/>
    <mergeCell ref="T19:V19"/>
    <mergeCell ref="B6:AO6"/>
    <mergeCell ref="B10:AO14"/>
    <mergeCell ref="D15:M16"/>
    <mergeCell ref="N16:O16"/>
    <mergeCell ref="B17:V17"/>
    <mergeCell ref="W17:AC17"/>
    <mergeCell ref="Y4:AD4"/>
    <mergeCell ref="AE4:AO4"/>
    <mergeCell ref="AJ1:AO1"/>
    <mergeCell ref="AQ1:AT1"/>
    <mergeCell ref="O3:X3"/>
    <mergeCell ref="Y3:AD3"/>
    <mergeCell ref="AE3:AO3"/>
  </mergeCells>
  <phoneticPr fontId="4"/>
  <dataValidations count="1">
    <dataValidation type="list" allowBlank="1" showInputMessage="1" showErrorMessage="1" sqref="AE23" xr:uid="{DE24AE4C-AB14-475E-BCB1-A06AA07701E8}">
      <formula1>"S,H"</formula1>
    </dataValidation>
  </dataValidations>
  <pageMargins left="0.70866141732283472" right="0.70866141732283472" top="0.74803149606299213" bottom="0.74803149606299213" header="0.31496062992125984" footer="0.31496062992125984"/>
  <pageSetup paperSize="9" scale="8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AJ46"/>
  <sheetViews>
    <sheetView showGridLines="0" zoomScale="120" zoomScaleNormal="120" workbookViewId="0"/>
  </sheetViews>
  <sheetFormatPr defaultRowHeight="16.5" customHeight="1" x14ac:dyDescent="0.15"/>
  <cols>
    <col min="1" max="1" width="2.875" style="2" customWidth="1"/>
    <col min="2" max="2" width="1.75" style="2" customWidth="1"/>
    <col min="3" max="3" width="3" style="2" customWidth="1"/>
    <col min="4" max="4" width="3.125" style="2" customWidth="1"/>
    <col min="5" max="32" width="2.875" style="2" customWidth="1"/>
    <col min="33" max="33" width="1.5" style="2" customWidth="1"/>
    <col min="34" max="34" width="2.875" style="2" customWidth="1"/>
    <col min="35" max="35" width="18.5" style="2" customWidth="1"/>
    <col min="36" max="36" width="8.875" style="2" customWidth="1"/>
    <col min="37" max="120" width="9" style="2" customWidth="1"/>
    <col min="121" max="16384" width="9" style="2"/>
  </cols>
  <sheetData>
    <row r="2" spans="1:36" s="28" customFormat="1" ht="16.5" customHeight="1" x14ac:dyDescent="0.25">
      <c r="A2" s="858" t="s">
        <v>71</v>
      </c>
      <c r="B2" s="858"/>
      <c r="C2" s="858"/>
      <c r="D2" s="858"/>
      <c r="E2" s="858"/>
      <c r="F2" s="858"/>
      <c r="G2" s="858"/>
      <c r="H2" s="858"/>
      <c r="I2" s="858"/>
      <c r="J2" s="858"/>
      <c r="K2" s="858"/>
      <c r="L2" s="858"/>
      <c r="M2" s="858"/>
      <c r="N2" s="858"/>
      <c r="O2" s="858"/>
      <c r="P2" s="858"/>
      <c r="Q2" s="858"/>
      <c r="R2" s="858"/>
      <c r="S2" s="858"/>
      <c r="T2" s="858"/>
      <c r="U2" s="858"/>
      <c r="V2" s="858"/>
      <c r="W2" s="858"/>
      <c r="X2" s="858"/>
      <c r="Y2" s="858"/>
      <c r="Z2" s="858"/>
      <c r="AI2" s="351" t="s">
        <v>661</v>
      </c>
    </row>
    <row r="3" spans="1:36" s="28" customFormat="1" ht="16.5" customHeight="1" x14ac:dyDescent="0.15">
      <c r="AI3" s="339" t="s">
        <v>662</v>
      </c>
    </row>
    <row r="4" spans="1:36" ht="16.5" customHeight="1" x14ac:dyDescent="0.15">
      <c r="B4" s="28"/>
      <c r="D4" s="28" t="s">
        <v>0</v>
      </c>
      <c r="K4" s="28" t="s">
        <v>70</v>
      </c>
      <c r="V4" s="102"/>
      <c r="AC4" s="28"/>
      <c r="AD4" s="21">
        <v>1</v>
      </c>
      <c r="AE4" s="20">
        <v>2</v>
      </c>
      <c r="AF4" s="19">
        <v>0</v>
      </c>
    </row>
    <row r="5" spans="1:36" ht="16.5" customHeight="1" x14ac:dyDescent="0.15">
      <c r="C5" s="6"/>
      <c r="D5" s="12"/>
      <c r="E5" s="12"/>
      <c r="F5" s="12"/>
      <c r="G5" s="12"/>
      <c r="H5" s="5"/>
      <c r="J5" s="226" t="str">
        <f>'1'!R22</f>
        <v/>
      </c>
      <c r="K5" s="241" t="str">
        <f>'1'!S22</f>
        <v/>
      </c>
      <c r="L5" s="760" t="str">
        <f>'1'!T22</f>
        <v>(  )</v>
      </c>
      <c r="M5" s="761"/>
      <c r="N5" s="762"/>
      <c r="O5" s="226" t="str">
        <f>'1'!W22</f>
        <v/>
      </c>
      <c r="P5" s="231" t="str">
        <f>'1'!X22</f>
        <v/>
      </c>
      <c r="Q5" s="242" t="str">
        <f>'1'!Y22</f>
        <v/>
      </c>
      <c r="R5" s="231" t="str">
        <f>'1'!Z22</f>
        <v/>
      </c>
      <c r="S5" s="231" t="str">
        <f>'1'!AA22</f>
        <v/>
      </c>
      <c r="T5" s="241" t="str">
        <f>'1'!AB22</f>
        <v/>
      </c>
      <c r="U5" s="103"/>
      <c r="V5" s="103"/>
      <c r="W5" s="103"/>
      <c r="X5" s="103"/>
      <c r="Y5" s="104"/>
      <c r="Z5" s="103"/>
      <c r="AA5" s="103"/>
      <c r="AB5" s="103"/>
      <c r="AC5" s="103"/>
      <c r="AD5" s="103"/>
      <c r="AE5" s="15"/>
      <c r="AF5" s="15"/>
      <c r="AI5" s="186"/>
    </row>
    <row r="6" spans="1:36" ht="16.5" customHeight="1" x14ac:dyDescent="0.15">
      <c r="P6" s="105"/>
      <c r="T6" s="103"/>
      <c r="U6" s="103"/>
      <c r="V6" s="103"/>
      <c r="W6" s="103"/>
      <c r="X6" s="103"/>
      <c r="Y6" s="103"/>
      <c r="Z6" s="103"/>
      <c r="AA6" s="103"/>
      <c r="AB6" s="103"/>
      <c r="AC6" s="103"/>
      <c r="AD6" s="103"/>
      <c r="AE6" s="15"/>
      <c r="AF6" s="15"/>
      <c r="AI6" s="28"/>
    </row>
    <row r="7" spans="1:36" ht="16.5" customHeight="1" x14ac:dyDescent="0.15">
      <c r="A7" s="28" t="s">
        <v>14</v>
      </c>
      <c r="C7" s="28" t="s">
        <v>69</v>
      </c>
      <c r="P7" s="105"/>
      <c r="T7" s="103"/>
      <c r="U7" s="103"/>
      <c r="V7" s="103"/>
      <c r="W7" s="103"/>
      <c r="X7" s="103"/>
      <c r="Y7" s="103"/>
      <c r="Z7" s="103"/>
      <c r="AA7" s="103"/>
      <c r="AB7" s="103"/>
      <c r="AC7" s="103"/>
      <c r="AD7" s="103"/>
      <c r="AE7" s="15"/>
      <c r="AF7" s="15"/>
      <c r="AI7" s="28"/>
    </row>
    <row r="8" spans="1:36" ht="16.5" customHeight="1" x14ac:dyDescent="0.15">
      <c r="A8" s="74">
        <v>21</v>
      </c>
      <c r="C8" s="9"/>
      <c r="D8" s="848" t="s">
        <v>68</v>
      </c>
      <c r="E8" s="848"/>
      <c r="F8" s="848"/>
      <c r="G8" s="848"/>
      <c r="H8" s="848"/>
      <c r="I8" s="848"/>
      <c r="J8" s="8"/>
      <c r="K8" s="219"/>
      <c r="L8" s="223"/>
      <c r="P8" s="849" t="s">
        <v>741</v>
      </c>
      <c r="Q8" s="850"/>
      <c r="R8" s="850"/>
      <c r="S8" s="851"/>
      <c r="T8" s="219"/>
      <c r="U8" s="223"/>
      <c r="V8" s="30" t="s">
        <v>305</v>
      </c>
      <c r="W8" s="219"/>
      <c r="X8" s="244"/>
      <c r="Y8" s="244"/>
      <c r="Z8" s="244"/>
      <c r="AA8" s="244"/>
      <c r="AB8" s="223"/>
      <c r="AC8" s="30" t="s">
        <v>305</v>
      </c>
      <c r="AD8" s="106"/>
      <c r="AE8" s="15"/>
      <c r="AF8" s="15"/>
    </row>
    <row r="9" spans="1:36" ht="16.5" customHeight="1" x14ac:dyDescent="0.15">
      <c r="C9" s="9"/>
      <c r="D9" s="848" t="s">
        <v>49</v>
      </c>
      <c r="E9" s="848"/>
      <c r="F9" s="848"/>
      <c r="G9" s="848"/>
      <c r="H9" s="848"/>
      <c r="I9" s="848"/>
      <c r="J9" s="8"/>
      <c r="K9" s="852"/>
      <c r="L9" s="853"/>
      <c r="M9" s="853"/>
      <c r="N9" s="853"/>
      <c r="O9" s="853"/>
      <c r="P9" s="853"/>
      <c r="Q9" s="853"/>
      <c r="R9" s="853"/>
      <c r="S9" s="853"/>
      <c r="T9" s="853"/>
      <c r="U9" s="853"/>
      <c r="V9" s="853"/>
      <c r="W9" s="853"/>
      <c r="X9" s="853"/>
      <c r="Y9" s="853"/>
      <c r="Z9" s="853"/>
      <c r="AA9" s="853"/>
      <c r="AB9" s="853"/>
      <c r="AC9" s="853"/>
      <c r="AD9" s="854"/>
      <c r="AE9" s="15"/>
      <c r="AF9" s="15"/>
    </row>
    <row r="10" spans="1:36" ht="30" customHeight="1" x14ac:dyDescent="0.15">
      <c r="C10" s="14"/>
      <c r="D10" s="848" t="s">
        <v>44</v>
      </c>
      <c r="E10" s="848"/>
      <c r="F10" s="848"/>
      <c r="G10" s="848"/>
      <c r="H10" s="848"/>
      <c r="I10" s="848"/>
      <c r="J10" s="13"/>
      <c r="K10" s="852"/>
      <c r="L10" s="853"/>
      <c r="M10" s="853"/>
      <c r="N10" s="853"/>
      <c r="O10" s="853"/>
      <c r="P10" s="853"/>
      <c r="Q10" s="853"/>
      <c r="R10" s="853"/>
      <c r="S10" s="853"/>
      <c r="T10" s="853"/>
      <c r="U10" s="853"/>
      <c r="V10" s="853"/>
      <c r="W10" s="853"/>
      <c r="X10" s="853"/>
      <c r="Y10" s="853"/>
      <c r="Z10" s="853"/>
      <c r="AA10" s="853"/>
      <c r="AB10" s="853"/>
      <c r="AC10" s="853"/>
      <c r="AD10" s="854"/>
      <c r="AE10" s="11" t="s">
        <v>20</v>
      </c>
      <c r="AF10" s="11"/>
    </row>
    <row r="11" spans="1:36" ht="16.5" customHeight="1" x14ac:dyDescent="0.15">
      <c r="C11" s="9"/>
      <c r="D11" s="848" t="s">
        <v>24</v>
      </c>
      <c r="E11" s="848"/>
      <c r="F11" s="848"/>
      <c r="G11" s="848"/>
      <c r="H11" s="848"/>
      <c r="I11" s="848"/>
      <c r="J11" s="8"/>
      <c r="K11" s="222"/>
      <c r="L11" s="30" t="s">
        <v>305</v>
      </c>
      <c r="M11" s="219"/>
      <c r="N11" s="223"/>
      <c r="O11" s="30" t="s">
        <v>26</v>
      </c>
      <c r="P11" s="219"/>
      <c r="Q11" s="223"/>
      <c r="R11" s="30" t="s">
        <v>27</v>
      </c>
      <c r="S11" s="219"/>
      <c r="T11" s="223"/>
      <c r="U11" s="30" t="s">
        <v>67</v>
      </c>
      <c r="AF11" s="22"/>
    </row>
    <row r="12" spans="1:36" ht="16.5" customHeight="1" x14ac:dyDescent="0.15">
      <c r="D12" s="28"/>
      <c r="E12" s="28"/>
      <c r="F12" s="28"/>
      <c r="G12" s="28"/>
      <c r="H12" s="28"/>
      <c r="I12" s="28"/>
      <c r="AJ12" s="182"/>
    </row>
    <row r="13" spans="1:36" ht="16.5" customHeight="1" x14ac:dyDescent="0.15">
      <c r="D13" s="28"/>
      <c r="E13" s="28"/>
      <c r="F13" s="28"/>
      <c r="G13" s="28"/>
      <c r="H13" s="28"/>
      <c r="I13" s="28"/>
    </row>
    <row r="14" spans="1:36" ht="16.5" customHeight="1" x14ac:dyDescent="0.15">
      <c r="D14" s="28"/>
      <c r="E14" s="28"/>
      <c r="F14" s="28"/>
      <c r="G14" s="28"/>
      <c r="H14" s="28"/>
      <c r="I14" s="28"/>
      <c r="P14" s="105"/>
      <c r="T14" s="103"/>
      <c r="U14" s="103"/>
      <c r="V14" s="103"/>
      <c r="W14" s="103"/>
      <c r="X14" s="103"/>
      <c r="Y14" s="103"/>
      <c r="Z14" s="103"/>
      <c r="AA14" s="103"/>
      <c r="AB14" s="103"/>
      <c r="AC14" s="103"/>
      <c r="AD14" s="103"/>
      <c r="AE14" s="15"/>
      <c r="AF14" s="15"/>
    </row>
    <row r="15" spans="1:36" ht="16.5" customHeight="1" x14ac:dyDescent="0.15">
      <c r="A15" s="74">
        <v>21</v>
      </c>
      <c r="C15" s="9"/>
      <c r="D15" s="848" t="s">
        <v>68</v>
      </c>
      <c r="E15" s="848"/>
      <c r="F15" s="848"/>
      <c r="G15" s="848"/>
      <c r="H15" s="848"/>
      <c r="I15" s="848"/>
      <c r="J15" s="52"/>
      <c r="K15" s="219"/>
      <c r="L15" s="223"/>
      <c r="M15" s="30"/>
      <c r="N15" s="30"/>
      <c r="O15" s="30"/>
      <c r="P15" s="849" t="s">
        <v>741</v>
      </c>
      <c r="Q15" s="850"/>
      <c r="R15" s="850"/>
      <c r="S15" s="851"/>
      <c r="T15" s="219"/>
      <c r="U15" s="223"/>
      <c r="V15" s="30" t="s">
        <v>305</v>
      </c>
      <c r="W15" s="219"/>
      <c r="X15" s="244"/>
      <c r="Y15" s="244"/>
      <c r="Z15" s="244"/>
      <c r="AA15" s="244"/>
      <c r="AB15" s="223"/>
      <c r="AC15" s="30" t="s">
        <v>305</v>
      </c>
      <c r="AD15" s="74"/>
      <c r="AE15" s="15"/>
      <c r="AF15" s="15"/>
    </row>
    <row r="16" spans="1:36" ht="16.5" customHeight="1" x14ac:dyDescent="0.15">
      <c r="C16" s="9"/>
      <c r="D16" s="848" t="s">
        <v>49</v>
      </c>
      <c r="E16" s="848"/>
      <c r="F16" s="848"/>
      <c r="G16" s="848"/>
      <c r="H16" s="848"/>
      <c r="I16" s="848"/>
      <c r="J16" s="52"/>
      <c r="K16" s="852"/>
      <c r="L16" s="853"/>
      <c r="M16" s="853"/>
      <c r="N16" s="853"/>
      <c r="O16" s="853"/>
      <c r="P16" s="853"/>
      <c r="Q16" s="853"/>
      <c r="R16" s="853"/>
      <c r="S16" s="853"/>
      <c r="T16" s="853"/>
      <c r="U16" s="853"/>
      <c r="V16" s="853"/>
      <c r="W16" s="853"/>
      <c r="X16" s="853"/>
      <c r="Y16" s="853"/>
      <c r="Z16" s="853"/>
      <c r="AA16" s="853"/>
      <c r="AB16" s="853"/>
      <c r="AC16" s="853"/>
      <c r="AD16" s="854"/>
      <c r="AE16" s="15"/>
      <c r="AF16" s="15"/>
    </row>
    <row r="17" spans="1:36" ht="30" customHeight="1" x14ac:dyDescent="0.15">
      <c r="C17" s="14"/>
      <c r="D17" s="848" t="s">
        <v>44</v>
      </c>
      <c r="E17" s="848"/>
      <c r="F17" s="848"/>
      <c r="G17" s="848"/>
      <c r="H17" s="848"/>
      <c r="I17" s="848"/>
      <c r="J17" s="72"/>
      <c r="K17" s="852"/>
      <c r="L17" s="853"/>
      <c r="M17" s="853"/>
      <c r="N17" s="853"/>
      <c r="O17" s="853"/>
      <c r="P17" s="853"/>
      <c r="Q17" s="853"/>
      <c r="R17" s="853"/>
      <c r="S17" s="853"/>
      <c r="T17" s="853"/>
      <c r="U17" s="853"/>
      <c r="V17" s="853"/>
      <c r="W17" s="853"/>
      <c r="X17" s="853"/>
      <c r="Y17" s="853"/>
      <c r="Z17" s="853"/>
      <c r="AA17" s="853"/>
      <c r="AB17" s="853"/>
      <c r="AC17" s="853"/>
      <c r="AD17" s="854"/>
      <c r="AE17" s="11" t="s">
        <v>20</v>
      </c>
      <c r="AF17" s="11"/>
    </row>
    <row r="18" spans="1:36" ht="16.5" customHeight="1" x14ac:dyDescent="0.15">
      <c r="C18" s="9"/>
      <c r="D18" s="848" t="s">
        <v>24</v>
      </c>
      <c r="E18" s="848"/>
      <c r="F18" s="848"/>
      <c r="G18" s="848"/>
      <c r="H18" s="848"/>
      <c r="I18" s="848"/>
      <c r="J18" s="52"/>
      <c r="K18" s="222" t="s">
        <v>315</v>
      </c>
      <c r="L18" s="30" t="s">
        <v>305</v>
      </c>
      <c r="M18" s="219"/>
      <c r="N18" s="223"/>
      <c r="O18" s="30" t="s">
        <v>26</v>
      </c>
      <c r="P18" s="219"/>
      <c r="Q18" s="223"/>
      <c r="R18" s="30" t="s">
        <v>27</v>
      </c>
      <c r="S18" s="219"/>
      <c r="T18" s="223"/>
      <c r="U18" s="30" t="s">
        <v>67</v>
      </c>
      <c r="V18" s="30"/>
      <c r="W18" s="30"/>
      <c r="X18" s="30"/>
      <c r="Y18" s="30"/>
      <c r="Z18" s="30"/>
      <c r="AA18" s="30"/>
      <c r="AB18" s="30"/>
      <c r="AC18" s="30"/>
      <c r="AD18" s="30"/>
      <c r="AF18" s="22"/>
    </row>
    <row r="19" spans="1:36" ht="16.5" customHeight="1" x14ac:dyDescent="0.15">
      <c r="D19" s="28"/>
      <c r="E19" s="28"/>
      <c r="F19" s="28"/>
      <c r="G19" s="28"/>
      <c r="H19" s="28"/>
      <c r="I19" s="28"/>
      <c r="AJ19" s="182"/>
    </row>
    <row r="20" spans="1:36" ht="16.5" customHeight="1" x14ac:dyDescent="0.15">
      <c r="D20" s="28"/>
      <c r="E20" s="28"/>
      <c r="F20" s="28"/>
      <c r="G20" s="28"/>
      <c r="H20" s="28"/>
      <c r="I20" s="28"/>
    </row>
    <row r="21" spans="1:36" ht="16.5" customHeight="1" x14ac:dyDescent="0.15">
      <c r="D21" s="28"/>
      <c r="E21" s="28"/>
      <c r="F21" s="28"/>
      <c r="G21" s="28"/>
      <c r="H21" s="28"/>
      <c r="I21" s="28"/>
      <c r="P21" s="105"/>
      <c r="T21" s="103"/>
      <c r="U21" s="103"/>
      <c r="V21" s="103"/>
      <c r="W21" s="103"/>
      <c r="X21" s="103"/>
      <c r="Y21" s="103"/>
      <c r="Z21" s="103"/>
      <c r="AA21" s="103"/>
      <c r="AB21" s="103"/>
      <c r="AC21" s="103"/>
      <c r="AD21" s="103"/>
      <c r="AE21" s="15"/>
      <c r="AF21" s="15"/>
    </row>
    <row r="22" spans="1:36" ht="16.5" customHeight="1" x14ac:dyDescent="0.15">
      <c r="A22" s="74">
        <v>21</v>
      </c>
      <c r="C22" s="9"/>
      <c r="D22" s="848" t="s">
        <v>68</v>
      </c>
      <c r="E22" s="848"/>
      <c r="F22" s="848"/>
      <c r="G22" s="848"/>
      <c r="H22" s="848"/>
      <c r="I22" s="848"/>
      <c r="J22" s="52"/>
      <c r="K22" s="219"/>
      <c r="L22" s="223"/>
      <c r="M22" s="30"/>
      <c r="N22" s="30"/>
      <c r="O22" s="30"/>
      <c r="P22" s="849" t="s">
        <v>741</v>
      </c>
      <c r="Q22" s="850"/>
      <c r="R22" s="850"/>
      <c r="S22" s="851"/>
      <c r="T22" s="219"/>
      <c r="U22" s="223"/>
      <c r="V22" s="30" t="s">
        <v>305</v>
      </c>
      <c r="W22" s="219"/>
      <c r="X22" s="244"/>
      <c r="Y22" s="244"/>
      <c r="Z22" s="244"/>
      <c r="AA22" s="244"/>
      <c r="AB22" s="223"/>
      <c r="AC22" s="30" t="s">
        <v>305</v>
      </c>
      <c r="AD22" s="74"/>
      <c r="AE22" s="15"/>
      <c r="AF22" s="15"/>
    </row>
    <row r="23" spans="1:36" ht="16.5" customHeight="1" x14ac:dyDescent="0.15">
      <c r="C23" s="9"/>
      <c r="D23" s="848" t="s">
        <v>49</v>
      </c>
      <c r="E23" s="848"/>
      <c r="F23" s="848"/>
      <c r="G23" s="848"/>
      <c r="H23" s="848"/>
      <c r="I23" s="848"/>
      <c r="J23" s="52"/>
      <c r="K23" s="852"/>
      <c r="L23" s="853"/>
      <c r="M23" s="853"/>
      <c r="N23" s="853"/>
      <c r="O23" s="853"/>
      <c r="P23" s="853"/>
      <c r="Q23" s="853"/>
      <c r="R23" s="853"/>
      <c r="S23" s="853"/>
      <c r="T23" s="853"/>
      <c r="U23" s="853"/>
      <c r="V23" s="853"/>
      <c r="W23" s="853"/>
      <c r="X23" s="853"/>
      <c r="Y23" s="853"/>
      <c r="Z23" s="853"/>
      <c r="AA23" s="853"/>
      <c r="AB23" s="853"/>
      <c r="AC23" s="853"/>
      <c r="AD23" s="854"/>
      <c r="AE23" s="15"/>
      <c r="AF23" s="15"/>
    </row>
    <row r="24" spans="1:36" ht="30" customHeight="1" x14ac:dyDescent="0.15">
      <c r="C24" s="14"/>
      <c r="D24" s="848" t="s">
        <v>44</v>
      </c>
      <c r="E24" s="848"/>
      <c r="F24" s="848"/>
      <c r="G24" s="848"/>
      <c r="H24" s="848"/>
      <c r="I24" s="848"/>
      <c r="J24" s="72"/>
      <c r="K24" s="852"/>
      <c r="L24" s="853"/>
      <c r="M24" s="853"/>
      <c r="N24" s="853"/>
      <c r="O24" s="853"/>
      <c r="P24" s="853"/>
      <c r="Q24" s="853"/>
      <c r="R24" s="853"/>
      <c r="S24" s="853"/>
      <c r="T24" s="853"/>
      <c r="U24" s="853"/>
      <c r="V24" s="853"/>
      <c r="W24" s="853"/>
      <c r="X24" s="853"/>
      <c r="Y24" s="853"/>
      <c r="Z24" s="853"/>
      <c r="AA24" s="853"/>
      <c r="AB24" s="853"/>
      <c r="AC24" s="853"/>
      <c r="AD24" s="854"/>
      <c r="AE24" s="11" t="s">
        <v>20</v>
      </c>
      <c r="AF24" s="11"/>
    </row>
    <row r="25" spans="1:36" ht="16.5" customHeight="1" x14ac:dyDescent="0.15">
      <c r="C25" s="9"/>
      <c r="D25" s="848" t="s">
        <v>24</v>
      </c>
      <c r="E25" s="848"/>
      <c r="F25" s="848"/>
      <c r="G25" s="848"/>
      <c r="H25" s="848"/>
      <c r="I25" s="848"/>
      <c r="J25" s="52"/>
      <c r="K25" s="222" t="s">
        <v>315</v>
      </c>
      <c r="L25" s="30" t="s">
        <v>305</v>
      </c>
      <c r="M25" s="219"/>
      <c r="N25" s="223"/>
      <c r="O25" s="30" t="s">
        <v>26</v>
      </c>
      <c r="P25" s="219"/>
      <c r="Q25" s="223"/>
      <c r="R25" s="30" t="s">
        <v>27</v>
      </c>
      <c r="S25" s="219"/>
      <c r="T25" s="223"/>
      <c r="U25" s="30" t="s">
        <v>67</v>
      </c>
      <c r="V25" s="30"/>
      <c r="W25" s="30"/>
      <c r="X25" s="30"/>
      <c r="Y25" s="30"/>
      <c r="Z25" s="30"/>
      <c r="AA25" s="30"/>
      <c r="AB25" s="30"/>
      <c r="AC25" s="30"/>
      <c r="AD25" s="30"/>
      <c r="AF25" s="22"/>
    </row>
    <row r="26" spans="1:36" ht="16.5" customHeight="1" x14ac:dyDescent="0.15">
      <c r="D26" s="28"/>
      <c r="E26" s="28"/>
      <c r="F26" s="28"/>
      <c r="G26" s="28"/>
      <c r="H26" s="28"/>
      <c r="I26" s="28"/>
      <c r="AJ26" s="182"/>
    </row>
    <row r="27" spans="1:36" ht="16.5" customHeight="1" x14ac:dyDescent="0.15">
      <c r="D27" s="28"/>
      <c r="E27" s="28"/>
      <c r="F27" s="28"/>
      <c r="G27" s="28"/>
      <c r="H27" s="28"/>
      <c r="I27" s="28"/>
    </row>
    <row r="28" spans="1:36" ht="16.5" customHeight="1" x14ac:dyDescent="0.15">
      <c r="D28" s="28"/>
      <c r="E28" s="28"/>
      <c r="F28" s="28"/>
      <c r="G28" s="28"/>
      <c r="H28" s="28"/>
      <c r="I28" s="28"/>
      <c r="P28" s="105"/>
      <c r="T28" s="103"/>
      <c r="U28" s="103"/>
      <c r="V28" s="103"/>
      <c r="W28" s="103"/>
      <c r="X28" s="103"/>
      <c r="Y28" s="103"/>
      <c r="Z28" s="103"/>
      <c r="AA28" s="103"/>
      <c r="AB28" s="103"/>
      <c r="AC28" s="103"/>
      <c r="AD28" s="103"/>
      <c r="AE28" s="15"/>
      <c r="AF28" s="15"/>
    </row>
    <row r="29" spans="1:36" ht="16.5" customHeight="1" x14ac:dyDescent="0.15">
      <c r="A29" s="74">
        <v>21</v>
      </c>
      <c r="C29" s="9"/>
      <c r="D29" s="848" t="s">
        <v>68</v>
      </c>
      <c r="E29" s="848"/>
      <c r="F29" s="848"/>
      <c r="G29" s="848"/>
      <c r="H29" s="848"/>
      <c r="I29" s="848"/>
      <c r="J29" s="52"/>
      <c r="K29" s="219"/>
      <c r="L29" s="223"/>
      <c r="M29" s="30"/>
      <c r="N29" s="30"/>
      <c r="O29" s="30"/>
      <c r="P29" s="849" t="s">
        <v>741</v>
      </c>
      <c r="Q29" s="850"/>
      <c r="R29" s="850"/>
      <c r="S29" s="851"/>
      <c r="T29" s="219"/>
      <c r="U29" s="223"/>
      <c r="V29" s="30" t="s">
        <v>305</v>
      </c>
      <c r="W29" s="219"/>
      <c r="X29" s="244"/>
      <c r="Y29" s="244"/>
      <c r="Z29" s="244"/>
      <c r="AA29" s="244"/>
      <c r="AB29" s="223"/>
      <c r="AC29" s="30" t="s">
        <v>305</v>
      </c>
      <c r="AD29" s="74"/>
      <c r="AE29" s="15"/>
      <c r="AF29" s="15"/>
    </row>
    <row r="30" spans="1:36" ht="16.5" customHeight="1" x14ac:dyDescent="0.15">
      <c r="C30" s="9"/>
      <c r="D30" s="848" t="s">
        <v>49</v>
      </c>
      <c r="E30" s="848"/>
      <c r="F30" s="848"/>
      <c r="G30" s="848"/>
      <c r="H30" s="848"/>
      <c r="I30" s="848"/>
      <c r="J30" s="52"/>
      <c r="K30" s="852"/>
      <c r="L30" s="853"/>
      <c r="M30" s="853"/>
      <c r="N30" s="853"/>
      <c r="O30" s="853"/>
      <c r="P30" s="853"/>
      <c r="Q30" s="853"/>
      <c r="R30" s="853"/>
      <c r="S30" s="853"/>
      <c r="T30" s="853"/>
      <c r="U30" s="853"/>
      <c r="V30" s="853"/>
      <c r="W30" s="853"/>
      <c r="X30" s="853"/>
      <c r="Y30" s="853"/>
      <c r="Z30" s="853"/>
      <c r="AA30" s="853"/>
      <c r="AB30" s="853"/>
      <c r="AC30" s="853"/>
      <c r="AD30" s="854"/>
      <c r="AE30" s="15"/>
      <c r="AF30" s="15"/>
    </row>
    <row r="31" spans="1:36" ht="30" customHeight="1" x14ac:dyDescent="0.15">
      <c r="C31" s="14"/>
      <c r="D31" s="848" t="s">
        <v>44</v>
      </c>
      <c r="E31" s="848"/>
      <c r="F31" s="848"/>
      <c r="G31" s="848"/>
      <c r="H31" s="848"/>
      <c r="I31" s="848"/>
      <c r="J31" s="72"/>
      <c r="K31" s="852"/>
      <c r="L31" s="853"/>
      <c r="M31" s="853"/>
      <c r="N31" s="853"/>
      <c r="O31" s="853"/>
      <c r="P31" s="853"/>
      <c r="Q31" s="853"/>
      <c r="R31" s="853"/>
      <c r="S31" s="853"/>
      <c r="T31" s="853"/>
      <c r="U31" s="853"/>
      <c r="V31" s="853"/>
      <c r="W31" s="853"/>
      <c r="X31" s="853"/>
      <c r="Y31" s="853"/>
      <c r="Z31" s="853"/>
      <c r="AA31" s="853"/>
      <c r="AB31" s="853"/>
      <c r="AC31" s="853"/>
      <c r="AD31" s="854"/>
      <c r="AE31" s="11" t="s">
        <v>20</v>
      </c>
      <c r="AF31" s="11"/>
    </row>
    <row r="32" spans="1:36" ht="16.5" customHeight="1" x14ac:dyDescent="0.15">
      <c r="C32" s="9"/>
      <c r="D32" s="848" t="s">
        <v>24</v>
      </c>
      <c r="E32" s="848"/>
      <c r="F32" s="848"/>
      <c r="G32" s="848"/>
      <c r="H32" s="848"/>
      <c r="I32" s="848"/>
      <c r="J32" s="52"/>
      <c r="K32" s="222" t="s">
        <v>315</v>
      </c>
      <c r="L32" s="30" t="s">
        <v>305</v>
      </c>
      <c r="M32" s="219"/>
      <c r="N32" s="223"/>
      <c r="O32" s="30" t="s">
        <v>26</v>
      </c>
      <c r="P32" s="219"/>
      <c r="Q32" s="223"/>
      <c r="R32" s="30" t="s">
        <v>27</v>
      </c>
      <c r="S32" s="219"/>
      <c r="T32" s="223"/>
      <c r="U32" s="30" t="s">
        <v>67</v>
      </c>
      <c r="V32" s="30"/>
      <c r="W32" s="30"/>
      <c r="X32" s="30"/>
      <c r="Y32" s="30"/>
      <c r="Z32" s="30"/>
      <c r="AA32" s="30"/>
      <c r="AB32" s="30"/>
      <c r="AC32" s="30"/>
      <c r="AD32" s="30"/>
      <c r="AF32" s="22"/>
    </row>
    <row r="33" spans="1:36" ht="16.5" customHeight="1" x14ac:dyDescent="0.15">
      <c r="D33" s="28"/>
      <c r="E33" s="28"/>
      <c r="F33" s="28"/>
      <c r="G33" s="28"/>
      <c r="H33" s="28"/>
      <c r="I33" s="28"/>
      <c r="AJ33" s="182"/>
    </row>
    <row r="34" spans="1:36" ht="16.5" customHeight="1" x14ac:dyDescent="0.15">
      <c r="D34" s="28"/>
      <c r="E34" s="28"/>
      <c r="F34" s="28"/>
      <c r="G34" s="28"/>
      <c r="H34" s="28"/>
      <c r="I34" s="28"/>
    </row>
    <row r="35" spans="1:36" ht="16.5" customHeight="1" x14ac:dyDescent="0.15">
      <c r="D35" s="28"/>
      <c r="E35" s="28"/>
      <c r="F35" s="28"/>
      <c r="G35" s="28"/>
      <c r="H35" s="28"/>
      <c r="I35" s="28"/>
      <c r="P35" s="105"/>
      <c r="T35" s="103"/>
      <c r="U35" s="103"/>
      <c r="V35" s="103"/>
      <c r="W35" s="103"/>
      <c r="X35" s="103"/>
      <c r="Y35" s="103"/>
      <c r="Z35" s="103"/>
      <c r="AA35" s="103"/>
      <c r="AB35" s="103"/>
      <c r="AC35" s="103"/>
      <c r="AD35" s="103"/>
      <c r="AE35" s="15"/>
      <c r="AF35" s="15"/>
    </row>
    <row r="36" spans="1:36" ht="16.5" customHeight="1" x14ac:dyDescent="0.15">
      <c r="A36" s="74">
        <v>21</v>
      </c>
      <c r="C36" s="9"/>
      <c r="D36" s="848" t="s">
        <v>68</v>
      </c>
      <c r="E36" s="848"/>
      <c r="F36" s="848"/>
      <c r="G36" s="848"/>
      <c r="H36" s="848"/>
      <c r="I36" s="848"/>
      <c r="J36" s="52"/>
      <c r="K36" s="219"/>
      <c r="L36" s="223"/>
      <c r="M36" s="30"/>
      <c r="N36" s="30"/>
      <c r="O36" s="30"/>
      <c r="P36" s="849" t="s">
        <v>741</v>
      </c>
      <c r="Q36" s="850"/>
      <c r="R36" s="850"/>
      <c r="S36" s="851"/>
      <c r="T36" s="219"/>
      <c r="U36" s="223"/>
      <c r="V36" s="30" t="s">
        <v>305</v>
      </c>
      <c r="W36" s="219"/>
      <c r="X36" s="244"/>
      <c r="Y36" s="244"/>
      <c r="Z36" s="244"/>
      <c r="AA36" s="244"/>
      <c r="AB36" s="223"/>
      <c r="AC36" s="30" t="s">
        <v>305</v>
      </c>
      <c r="AD36" s="74"/>
      <c r="AE36" s="15"/>
      <c r="AF36" s="15"/>
    </row>
    <row r="37" spans="1:36" ht="16.5" customHeight="1" x14ac:dyDescent="0.15">
      <c r="C37" s="9"/>
      <c r="D37" s="848" t="s">
        <v>49</v>
      </c>
      <c r="E37" s="848"/>
      <c r="F37" s="848"/>
      <c r="G37" s="848"/>
      <c r="H37" s="848"/>
      <c r="I37" s="848"/>
      <c r="J37" s="52"/>
      <c r="K37" s="852"/>
      <c r="L37" s="853"/>
      <c r="M37" s="853"/>
      <c r="N37" s="853"/>
      <c r="O37" s="853"/>
      <c r="P37" s="853"/>
      <c r="Q37" s="853"/>
      <c r="R37" s="853"/>
      <c r="S37" s="853"/>
      <c r="T37" s="853"/>
      <c r="U37" s="853"/>
      <c r="V37" s="853"/>
      <c r="W37" s="853"/>
      <c r="X37" s="853"/>
      <c r="Y37" s="853"/>
      <c r="Z37" s="853"/>
      <c r="AA37" s="853"/>
      <c r="AB37" s="853"/>
      <c r="AC37" s="853"/>
      <c r="AD37" s="854"/>
      <c r="AE37" s="15"/>
      <c r="AF37" s="15"/>
    </row>
    <row r="38" spans="1:36" ht="30" customHeight="1" x14ac:dyDescent="0.15">
      <c r="C38" s="14"/>
      <c r="D38" s="848" t="s">
        <v>44</v>
      </c>
      <c r="E38" s="848"/>
      <c r="F38" s="848"/>
      <c r="G38" s="848"/>
      <c r="H38" s="848"/>
      <c r="I38" s="848"/>
      <c r="J38" s="72"/>
      <c r="K38" s="852"/>
      <c r="L38" s="853"/>
      <c r="M38" s="853"/>
      <c r="N38" s="853"/>
      <c r="O38" s="853"/>
      <c r="P38" s="853"/>
      <c r="Q38" s="853"/>
      <c r="R38" s="853"/>
      <c r="S38" s="853"/>
      <c r="T38" s="853"/>
      <c r="U38" s="853"/>
      <c r="V38" s="853"/>
      <c r="W38" s="853"/>
      <c r="X38" s="853"/>
      <c r="Y38" s="853"/>
      <c r="Z38" s="853"/>
      <c r="AA38" s="853"/>
      <c r="AB38" s="853"/>
      <c r="AC38" s="853"/>
      <c r="AD38" s="854"/>
      <c r="AE38" s="11" t="s">
        <v>20</v>
      </c>
      <c r="AF38" s="11"/>
    </row>
    <row r="39" spans="1:36" ht="16.5" customHeight="1" x14ac:dyDescent="0.15">
      <c r="C39" s="9"/>
      <c r="D39" s="848" t="s">
        <v>24</v>
      </c>
      <c r="E39" s="848"/>
      <c r="F39" s="848"/>
      <c r="G39" s="848"/>
      <c r="H39" s="848"/>
      <c r="I39" s="848"/>
      <c r="J39" s="52"/>
      <c r="K39" s="222" t="s">
        <v>315</v>
      </c>
      <c r="L39" s="30" t="s">
        <v>305</v>
      </c>
      <c r="M39" s="219"/>
      <c r="N39" s="223"/>
      <c r="O39" s="30" t="s">
        <v>26</v>
      </c>
      <c r="P39" s="219"/>
      <c r="Q39" s="223"/>
      <c r="R39" s="30" t="s">
        <v>27</v>
      </c>
      <c r="S39" s="219"/>
      <c r="T39" s="223"/>
      <c r="U39" s="30" t="s">
        <v>67</v>
      </c>
      <c r="V39" s="30"/>
      <c r="W39" s="30"/>
      <c r="X39" s="30"/>
      <c r="Y39" s="30"/>
      <c r="Z39" s="30"/>
      <c r="AA39" s="30"/>
      <c r="AB39" s="30"/>
      <c r="AC39" s="30"/>
      <c r="AD39" s="30"/>
      <c r="AF39" s="22"/>
    </row>
    <row r="40" spans="1:36" ht="16.5" customHeight="1" x14ac:dyDescent="0.15">
      <c r="D40" s="183"/>
      <c r="E40" s="183"/>
      <c r="F40" s="183"/>
      <c r="G40" s="183"/>
      <c r="H40" s="183"/>
      <c r="I40" s="183"/>
      <c r="AJ40" s="182"/>
    </row>
    <row r="43" spans="1:36" ht="16.5" customHeight="1" x14ac:dyDescent="0.15">
      <c r="A43" s="74">
        <v>21</v>
      </c>
      <c r="C43" s="9"/>
      <c r="D43" s="848" t="s">
        <v>68</v>
      </c>
      <c r="E43" s="848"/>
      <c r="F43" s="848"/>
      <c r="G43" s="848"/>
      <c r="H43" s="848"/>
      <c r="I43" s="848"/>
      <c r="J43" s="52"/>
      <c r="K43" s="219"/>
      <c r="L43" s="223"/>
      <c r="M43" s="30"/>
      <c r="N43" s="30"/>
      <c r="O43" s="30"/>
      <c r="P43" s="849" t="s">
        <v>741</v>
      </c>
      <c r="Q43" s="850"/>
      <c r="R43" s="850"/>
      <c r="S43" s="851"/>
      <c r="T43" s="219"/>
      <c r="U43" s="223"/>
      <c r="V43" s="30" t="s">
        <v>305</v>
      </c>
      <c r="W43" s="219"/>
      <c r="X43" s="244"/>
      <c r="Y43" s="244"/>
      <c r="Z43" s="244"/>
      <c r="AA43" s="244"/>
      <c r="AB43" s="223"/>
      <c r="AC43" s="30" t="s">
        <v>305</v>
      </c>
      <c r="AD43" s="74"/>
      <c r="AE43" s="15"/>
      <c r="AF43" s="15"/>
    </row>
    <row r="44" spans="1:36" ht="16.5" customHeight="1" x14ac:dyDescent="0.15">
      <c r="C44" s="9"/>
      <c r="D44" s="848" t="s">
        <v>49</v>
      </c>
      <c r="E44" s="848"/>
      <c r="F44" s="848"/>
      <c r="G44" s="848"/>
      <c r="H44" s="848"/>
      <c r="I44" s="848"/>
      <c r="J44" s="52"/>
      <c r="K44" s="852"/>
      <c r="L44" s="853"/>
      <c r="M44" s="853"/>
      <c r="N44" s="853"/>
      <c r="O44" s="853"/>
      <c r="P44" s="853"/>
      <c r="Q44" s="853"/>
      <c r="R44" s="853"/>
      <c r="S44" s="853"/>
      <c r="T44" s="853"/>
      <c r="U44" s="853"/>
      <c r="V44" s="853"/>
      <c r="W44" s="853"/>
      <c r="X44" s="853"/>
      <c r="Y44" s="853"/>
      <c r="Z44" s="853"/>
      <c r="AA44" s="853"/>
      <c r="AB44" s="853"/>
      <c r="AC44" s="853"/>
      <c r="AD44" s="854"/>
      <c r="AE44" s="15"/>
      <c r="AF44" s="15"/>
    </row>
    <row r="45" spans="1:36" ht="30.75" customHeight="1" x14ac:dyDescent="0.15">
      <c r="C45" s="14"/>
      <c r="D45" s="848" t="s">
        <v>44</v>
      </c>
      <c r="E45" s="848"/>
      <c r="F45" s="848"/>
      <c r="G45" s="848"/>
      <c r="H45" s="848"/>
      <c r="I45" s="848"/>
      <c r="J45" s="72"/>
      <c r="K45" s="852"/>
      <c r="L45" s="853"/>
      <c r="M45" s="853"/>
      <c r="N45" s="853"/>
      <c r="O45" s="853"/>
      <c r="P45" s="853"/>
      <c r="Q45" s="853"/>
      <c r="R45" s="853"/>
      <c r="S45" s="853"/>
      <c r="T45" s="853"/>
      <c r="U45" s="853"/>
      <c r="V45" s="853"/>
      <c r="W45" s="853"/>
      <c r="X45" s="853"/>
      <c r="Y45" s="853"/>
      <c r="Z45" s="853"/>
      <c r="AA45" s="853"/>
      <c r="AB45" s="853"/>
      <c r="AC45" s="853"/>
      <c r="AD45" s="854"/>
      <c r="AE45" s="11" t="s">
        <v>20</v>
      </c>
      <c r="AF45" s="11"/>
    </row>
    <row r="46" spans="1:36" ht="16.5" customHeight="1" x14ac:dyDescent="0.15">
      <c r="C46" s="9"/>
      <c r="D46" s="848" t="s">
        <v>24</v>
      </c>
      <c r="E46" s="848"/>
      <c r="F46" s="848"/>
      <c r="G46" s="848"/>
      <c r="H46" s="848"/>
      <c r="I46" s="848"/>
      <c r="J46" s="52"/>
      <c r="K46" s="222" t="s">
        <v>315</v>
      </c>
      <c r="L46" s="30" t="s">
        <v>305</v>
      </c>
      <c r="M46" s="219"/>
      <c r="N46" s="223"/>
      <c r="O46" s="30" t="s">
        <v>26</v>
      </c>
      <c r="P46" s="219"/>
      <c r="Q46" s="223"/>
      <c r="R46" s="30" t="s">
        <v>27</v>
      </c>
      <c r="S46" s="219"/>
      <c r="T46" s="223"/>
      <c r="U46" s="30" t="s">
        <v>67</v>
      </c>
      <c r="V46" s="30"/>
      <c r="W46" s="30"/>
      <c r="X46" s="30"/>
      <c r="Y46" s="30"/>
      <c r="Z46" s="30"/>
      <c r="AA46" s="30"/>
      <c r="AB46" s="30"/>
      <c r="AC46" s="30"/>
      <c r="AD46" s="30"/>
      <c r="AF46" s="22"/>
    </row>
  </sheetData>
  <sheetProtection sheet="1" objects="1" scenarios="1"/>
  <mergeCells count="44">
    <mergeCell ref="D44:I44"/>
    <mergeCell ref="D45:I45"/>
    <mergeCell ref="K45:AD45"/>
    <mergeCell ref="D46:I46"/>
    <mergeCell ref="P36:S36"/>
    <mergeCell ref="D39:I39"/>
    <mergeCell ref="P43:S43"/>
    <mergeCell ref="K44:AD44"/>
    <mergeCell ref="D36:I36"/>
    <mergeCell ref="D22:I22"/>
    <mergeCell ref="P22:S22"/>
    <mergeCell ref="D23:I23"/>
    <mergeCell ref="K23:AD23"/>
    <mergeCell ref="D24:I24"/>
    <mergeCell ref="K24:AD24"/>
    <mergeCell ref="D25:I25"/>
    <mergeCell ref="K38:AD38"/>
    <mergeCell ref="D43:I43"/>
    <mergeCell ref="D37:I37"/>
    <mergeCell ref="K37:AD37"/>
    <mergeCell ref="D38:I38"/>
    <mergeCell ref="D32:I32"/>
    <mergeCell ref="D29:I29"/>
    <mergeCell ref="D30:I30"/>
    <mergeCell ref="P29:S29"/>
    <mergeCell ref="K30:AD30"/>
    <mergeCell ref="D31:I31"/>
    <mergeCell ref="K31:AD31"/>
    <mergeCell ref="D17:I17"/>
    <mergeCell ref="D18:I18"/>
    <mergeCell ref="D10:I10"/>
    <mergeCell ref="K10:AD10"/>
    <mergeCell ref="D11:I11"/>
    <mergeCell ref="D15:I15"/>
    <mergeCell ref="P15:S15"/>
    <mergeCell ref="D16:I16"/>
    <mergeCell ref="K16:AD16"/>
    <mergeCell ref="K17:AD17"/>
    <mergeCell ref="A2:Z2"/>
    <mergeCell ref="D8:I8"/>
    <mergeCell ref="P8:S8"/>
    <mergeCell ref="D9:I9"/>
    <mergeCell ref="K9:AD9"/>
    <mergeCell ref="L5:N5"/>
  </mergeCells>
  <phoneticPr fontId="4"/>
  <dataValidations count="2">
    <dataValidation type="list" allowBlank="1" showInputMessage="1" showErrorMessage="1" sqref="K11 K18 K25 K32 K39 K46" xr:uid="{00000000-0002-0000-0300-000000000000}">
      <formula1>"　,Ｓ,Ｈ"</formula1>
    </dataValidation>
    <dataValidation type="list" allowBlank="1" showInputMessage="1" showErrorMessage="1" sqref="AJ7 AJ14 AJ21 AJ28 AJ35" xr:uid="{00000000-0002-0000-0300-000001000000}">
      <formula1>$AI$6:$AI$16</formula1>
    </dataValidation>
  </dataValidations>
  <printOptions horizontalCentered="1"/>
  <pageMargins left="0.39370078740157483" right="0.39370078740157483" top="0.59055118110236227" bottom="0.59055118110236227" header="0.51181102362204722" footer="0.51181102362204722"/>
  <pageSetup paperSize="9" scale="99" orientation="portrait" blackAndWhite="1" horizontalDpi="300" verticalDpi="300" r:id="rId1"/>
  <headerFooter alignWithMargins="0">
    <oddFooter>&amp;C&amp;"ＭＳ 明朝,標準"&amp;10&amp;A</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732D2-E6B7-4A4B-9F42-7CBA5CE77C1B}">
  <dimension ref="B2:AU43"/>
  <sheetViews>
    <sheetView showZeros="0" topLeftCell="B19" zoomScaleNormal="100" workbookViewId="0">
      <selection activeCell="F21" sqref="F21:AN21"/>
    </sheetView>
  </sheetViews>
  <sheetFormatPr defaultColWidth="8.5" defaultRowHeight="13.5" x14ac:dyDescent="0.15"/>
  <cols>
    <col min="1" max="1" width="1.125" style="459" customWidth="1"/>
    <col min="2" max="2" width="1.5" style="459" customWidth="1"/>
    <col min="3" max="4" width="2.5" style="459" customWidth="1"/>
    <col min="5" max="5" width="3.375" style="459" customWidth="1"/>
    <col min="6" max="38" width="2.5" style="459" customWidth="1"/>
    <col min="39" max="39" width="3.75" style="459" customWidth="1"/>
    <col min="40" max="41" width="2.5" style="459" customWidth="1"/>
    <col min="42" max="42" width="1" style="459" customWidth="1"/>
    <col min="43" max="43" width="1.5" style="459" customWidth="1"/>
    <col min="44" max="44" width="1.125" style="459" customWidth="1"/>
    <col min="45" max="16384" width="8.5" style="459"/>
  </cols>
  <sheetData>
    <row r="2" spans="2:47" ht="20.100000000000001" customHeight="1" x14ac:dyDescent="0.15">
      <c r="AG2" s="1696" t="s">
        <v>1199</v>
      </c>
      <c r="AH2" s="1696"/>
      <c r="AI2" s="1696"/>
      <c r="AJ2" s="1696"/>
      <c r="AK2" s="1696"/>
      <c r="AL2" s="1383" t="s">
        <v>1200</v>
      </c>
      <c r="AM2" s="1416"/>
      <c r="AN2" s="1416"/>
      <c r="AO2" s="1416"/>
      <c r="AP2" s="1416"/>
      <c r="AQ2" s="1384"/>
      <c r="AS2" s="1383" t="s">
        <v>1201</v>
      </c>
      <c r="AT2" s="1416"/>
      <c r="AU2" s="1384"/>
    </row>
    <row r="3" spans="2:47" ht="15.95" customHeight="1" x14ac:dyDescent="0.15">
      <c r="B3" s="551"/>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5"/>
      <c r="AK3" s="485"/>
      <c r="AL3" s="485"/>
      <c r="AM3" s="485"/>
      <c r="AN3" s="485"/>
      <c r="AO3" s="485"/>
      <c r="AP3" s="485"/>
      <c r="AQ3" s="593"/>
    </row>
    <row r="4" spans="2:47" ht="32.1" customHeight="1" x14ac:dyDescent="0.15">
      <c r="B4" s="548"/>
      <c r="O4" s="1385" t="s">
        <v>1202</v>
      </c>
      <c r="P4" s="1385"/>
      <c r="Q4" s="1385"/>
      <c r="R4" s="1385"/>
      <c r="S4" s="1385"/>
      <c r="T4" s="1385"/>
      <c r="U4" s="1385"/>
      <c r="V4" s="1385"/>
      <c r="W4" s="1385"/>
      <c r="X4" s="1385"/>
      <c r="Y4" s="1385"/>
      <c r="Z4" s="1385"/>
      <c r="AA4" s="1385"/>
      <c r="AB4" s="1385"/>
      <c r="AC4" s="1385"/>
      <c r="AD4" s="1385"/>
      <c r="AE4" s="1697"/>
      <c r="AF4" s="1697"/>
      <c r="AG4" s="1697"/>
      <c r="AH4" s="1697"/>
      <c r="AI4" s="1697"/>
      <c r="AJ4" s="1697"/>
      <c r="AK4" s="1697"/>
      <c r="AL4" s="1697"/>
      <c r="AM4" s="1697"/>
      <c r="AN4" s="1697"/>
      <c r="AO4" s="1697"/>
      <c r="AP4" s="1697"/>
      <c r="AQ4" s="594"/>
      <c r="AS4" s="459" t="s">
        <v>1203</v>
      </c>
    </row>
    <row r="5" spans="2:47" ht="15.95" customHeight="1" x14ac:dyDescent="0.15">
      <c r="B5" s="548"/>
      <c r="T5" s="470"/>
      <c r="U5" s="470"/>
      <c r="V5" s="470"/>
      <c r="W5" s="470"/>
      <c r="X5" s="470"/>
      <c r="Y5" s="470"/>
      <c r="Z5" s="470"/>
      <c r="AA5" s="470"/>
      <c r="AB5" s="470"/>
      <c r="AC5" s="470"/>
      <c r="AE5" s="472"/>
      <c r="AF5" s="472"/>
      <c r="AG5" s="472"/>
      <c r="AH5" s="472"/>
      <c r="AI5" s="472"/>
      <c r="AJ5" s="472"/>
      <c r="AK5" s="472"/>
      <c r="AL5" s="472"/>
      <c r="AM5" s="472"/>
      <c r="AN5" s="472"/>
      <c r="AO5" s="472"/>
      <c r="AQ5" s="594"/>
    </row>
    <row r="6" spans="2:47" ht="15.95" customHeight="1" x14ac:dyDescent="0.15">
      <c r="B6" s="548"/>
      <c r="D6" s="459" t="s">
        <v>1189</v>
      </c>
      <c r="AQ6" s="594"/>
    </row>
    <row r="7" spans="2:47" ht="31.5" customHeight="1" x14ac:dyDescent="0.2">
      <c r="B7" s="548"/>
      <c r="E7" s="1706" t="s">
        <v>1204</v>
      </c>
      <c r="F7" s="1706"/>
      <c r="G7" s="1706"/>
      <c r="H7" s="1706"/>
      <c r="J7" s="1694" t="s">
        <v>1205</v>
      </c>
      <c r="K7" s="1694"/>
      <c r="L7" s="1694"/>
      <c r="M7" s="1694"/>
      <c r="N7" s="1694"/>
      <c r="O7" s="1694"/>
      <c r="P7" s="1694"/>
      <c r="Q7" s="1694"/>
      <c r="R7" s="1694"/>
      <c r="S7" s="1694"/>
      <c r="U7" s="595" t="s">
        <v>1206</v>
      </c>
      <c r="V7" s="526"/>
      <c r="W7" s="526"/>
      <c r="X7" s="526"/>
      <c r="Y7" s="526"/>
      <c r="Z7" s="526"/>
      <c r="AA7" s="526"/>
      <c r="AH7" s="1695"/>
      <c r="AI7" s="1695"/>
      <c r="AJ7" s="1695"/>
      <c r="AK7" s="597"/>
      <c r="AL7" s="1695"/>
      <c r="AM7" s="1695"/>
      <c r="AN7" s="1695"/>
      <c r="AO7" s="596"/>
      <c r="AP7" s="597"/>
      <c r="AQ7" s="598"/>
      <c r="AR7" s="596"/>
    </row>
    <row r="8" spans="2:47" ht="15.95" customHeight="1" x14ac:dyDescent="0.15">
      <c r="B8" s="548"/>
      <c r="AQ8" s="594"/>
    </row>
    <row r="9" spans="2:47" ht="25.5" customHeight="1" x14ac:dyDescent="0.15">
      <c r="B9" s="548"/>
      <c r="H9" s="1700" t="s">
        <v>1207</v>
      </c>
      <c r="I9" s="1700"/>
      <c r="J9" s="1700"/>
      <c r="K9" s="1700"/>
      <c r="L9" s="1700"/>
      <c r="M9" s="1700"/>
      <c r="N9" s="1700"/>
      <c r="O9" s="1700"/>
      <c r="P9" s="1700"/>
      <c r="Q9" s="1700"/>
      <c r="R9" s="1700"/>
      <c r="S9" s="1700"/>
      <c r="T9" s="1700"/>
      <c r="AQ9" s="594"/>
    </row>
    <row r="10" spans="2:47" ht="25.5" customHeight="1" x14ac:dyDescent="0.15">
      <c r="B10" s="548"/>
      <c r="C10" s="599">
        <v>1</v>
      </c>
      <c r="D10" s="1701" t="s">
        <v>1208</v>
      </c>
      <c r="E10" s="1701"/>
      <c r="F10" s="1701"/>
      <c r="G10" s="1701"/>
      <c r="H10" s="1702" t="str">
        <f>IF(AND('業入会 '!C17="法人",'業入会 '!C18="主たる事務所"),'業入会 '!C11,"提出不要")</f>
        <v>提出不要</v>
      </c>
      <c r="I10" s="1702"/>
      <c r="J10" s="1702"/>
      <c r="K10" s="1702"/>
      <c r="L10" s="1702"/>
      <c r="M10" s="1702"/>
      <c r="N10" s="1702"/>
      <c r="O10" s="1702"/>
      <c r="P10" s="1702"/>
      <c r="Q10" s="1702"/>
      <c r="R10" s="1702"/>
      <c r="S10" s="1702"/>
      <c r="T10" s="1702"/>
      <c r="U10" s="1703" t="s">
        <v>1209</v>
      </c>
      <c r="V10" s="1703"/>
      <c r="W10" s="1703"/>
      <c r="X10" s="1703"/>
      <c r="Y10" s="1703"/>
      <c r="Z10" s="1703"/>
      <c r="AA10" s="1703"/>
      <c r="AB10" s="1703"/>
      <c r="AC10" s="1703"/>
      <c r="AD10" s="1703"/>
      <c r="AE10" s="1703"/>
      <c r="AF10" s="1703"/>
      <c r="AG10" s="1703"/>
      <c r="AH10" s="1703"/>
      <c r="AI10" s="1703"/>
      <c r="AJ10" s="1703"/>
      <c r="AK10" s="1703"/>
      <c r="AL10" s="1703"/>
      <c r="AM10" s="1703"/>
      <c r="AN10" s="1703"/>
      <c r="AO10" s="1703"/>
      <c r="AQ10" s="594"/>
    </row>
    <row r="11" spans="2:47" ht="25.5" customHeight="1" x14ac:dyDescent="0.15">
      <c r="B11" s="548"/>
      <c r="D11" s="1704" t="s">
        <v>1210</v>
      </c>
      <c r="E11" s="1705"/>
      <c r="F11" s="1705"/>
      <c r="G11" s="1705"/>
      <c r="H11" s="1705"/>
      <c r="I11" s="1705"/>
      <c r="J11" s="1705"/>
      <c r="K11" s="1705"/>
      <c r="L11" s="1705"/>
      <c r="M11" s="1705"/>
      <c r="N11" s="1705"/>
      <c r="O11" s="1705"/>
      <c r="P11" s="1705"/>
      <c r="Q11" s="1705"/>
      <c r="R11" s="1705"/>
      <c r="S11" s="1705"/>
      <c r="T11" s="1705"/>
      <c r="U11" s="1705"/>
      <c r="V11" s="1705"/>
      <c r="W11" s="1705"/>
      <c r="X11" s="1705"/>
      <c r="Y11" s="1705"/>
      <c r="Z11" s="1705"/>
      <c r="AA11" s="1705"/>
      <c r="AB11" s="1705"/>
      <c r="AC11" s="1705"/>
      <c r="AD11" s="1705"/>
      <c r="AE11" s="1705"/>
      <c r="AF11" s="1705"/>
      <c r="AG11" s="1705"/>
      <c r="AH11" s="1705"/>
      <c r="AI11" s="1705"/>
      <c r="AJ11" s="1705"/>
      <c r="AK11" s="1705"/>
      <c r="AL11" s="1705"/>
      <c r="AM11" s="1705"/>
      <c r="AN11" s="1705"/>
      <c r="AO11" s="1705"/>
      <c r="AQ11" s="594"/>
    </row>
    <row r="12" spans="2:47" ht="25.5" customHeight="1" x14ac:dyDescent="0.15">
      <c r="B12" s="548"/>
      <c r="D12" s="1704" t="s">
        <v>1211</v>
      </c>
      <c r="E12" s="1705"/>
      <c r="F12" s="1705"/>
      <c r="G12" s="1705"/>
      <c r="H12" s="1705"/>
      <c r="I12" s="1705"/>
      <c r="J12" s="1705"/>
      <c r="K12" s="1705"/>
      <c r="L12" s="1705"/>
      <c r="M12" s="1705"/>
      <c r="N12" s="1705"/>
      <c r="O12" s="1705"/>
      <c r="P12" s="1705"/>
      <c r="Q12" s="1705"/>
      <c r="R12" s="1705"/>
      <c r="S12" s="1705"/>
      <c r="T12" s="1705"/>
      <c r="U12" s="1705"/>
      <c r="V12" s="1705"/>
      <c r="W12" s="1705"/>
      <c r="X12" s="1705"/>
      <c r="Y12" s="1705"/>
      <c r="Z12" s="1705"/>
      <c r="AA12" s="1705"/>
      <c r="AB12" s="1705"/>
      <c r="AC12" s="1705"/>
      <c r="AD12" s="1705"/>
      <c r="AE12" s="1705"/>
      <c r="AF12" s="1705"/>
      <c r="AG12" s="1705"/>
      <c r="AH12" s="1705"/>
      <c r="AI12" s="1705"/>
      <c r="AJ12" s="1705"/>
      <c r="AK12" s="1705"/>
      <c r="AL12" s="1705"/>
      <c r="AM12" s="1705"/>
      <c r="AN12" s="1705"/>
      <c r="AO12" s="1705"/>
      <c r="AQ12" s="594"/>
    </row>
    <row r="13" spans="2:47" ht="25.5" customHeight="1" x14ac:dyDescent="0.15">
      <c r="B13" s="548"/>
      <c r="D13" s="600" t="s">
        <v>1212</v>
      </c>
      <c r="AQ13" s="594"/>
    </row>
    <row r="14" spans="2:47" ht="25.5" customHeight="1" x14ac:dyDescent="0.15">
      <c r="B14" s="548"/>
      <c r="D14" s="1704" t="s">
        <v>1213</v>
      </c>
      <c r="E14" s="1704"/>
      <c r="F14" s="1704"/>
      <c r="G14" s="1704"/>
      <c r="H14" s="1704"/>
      <c r="I14" s="1704"/>
      <c r="J14" s="1704"/>
      <c r="K14" s="1704"/>
      <c r="L14" s="1704"/>
      <c r="M14" s="1704"/>
      <c r="N14" s="1704"/>
      <c r="O14" s="1704"/>
      <c r="P14" s="1704"/>
      <c r="Q14" s="1704"/>
      <c r="R14" s="1704"/>
      <c r="S14" s="1704"/>
      <c r="T14" s="1704"/>
      <c r="U14" s="1704"/>
      <c r="V14" s="1704"/>
      <c r="W14" s="1704"/>
      <c r="X14" s="1704"/>
      <c r="Y14" s="1704"/>
      <c r="Z14" s="1704"/>
      <c r="AA14" s="1704"/>
      <c r="AB14" s="1704"/>
      <c r="AC14" s="1704"/>
      <c r="AD14" s="1704"/>
      <c r="AE14" s="1704"/>
      <c r="AF14" s="1704"/>
      <c r="AG14" s="1704"/>
      <c r="AH14" s="1704"/>
      <c r="AI14" s="1704"/>
      <c r="AJ14" s="1704"/>
      <c r="AK14" s="1704"/>
      <c r="AL14" s="1704"/>
      <c r="AM14" s="1704"/>
      <c r="AN14" s="1704"/>
      <c r="AO14" s="1704"/>
      <c r="AQ14" s="594"/>
    </row>
    <row r="15" spans="2:47" ht="25.5" customHeight="1" x14ac:dyDescent="0.15">
      <c r="B15" s="548"/>
      <c r="D15" s="1704" t="s">
        <v>1214</v>
      </c>
      <c r="E15" s="1704"/>
      <c r="F15" s="1704"/>
      <c r="G15" s="1704"/>
      <c r="H15" s="1704"/>
      <c r="I15" s="1704"/>
      <c r="J15" s="1704"/>
      <c r="K15" s="1704"/>
      <c r="L15" s="1704"/>
      <c r="M15" s="1704"/>
      <c r="N15" s="1704"/>
      <c r="O15" s="604"/>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Q15" s="594"/>
    </row>
    <row r="16" spans="2:47" ht="25.5" customHeight="1" x14ac:dyDescent="0.15">
      <c r="B16" s="548"/>
      <c r="E16" s="605" t="s">
        <v>1104</v>
      </c>
      <c r="F16" s="1698" t="s">
        <v>1215</v>
      </c>
      <c r="G16" s="1699"/>
      <c r="H16" s="1699"/>
      <c r="I16" s="1699"/>
      <c r="J16" s="1699"/>
      <c r="K16" s="1699"/>
      <c r="L16" s="1699"/>
      <c r="M16" s="1699"/>
      <c r="N16" s="1699"/>
      <c r="O16" s="1699"/>
      <c r="P16" s="1699"/>
      <c r="Q16" s="1699"/>
      <c r="R16" s="1699"/>
      <c r="S16" s="1699"/>
      <c r="T16" s="1699"/>
      <c r="U16" s="1699"/>
      <c r="V16" s="1699"/>
      <c r="W16" s="1699"/>
      <c r="X16" s="1699"/>
      <c r="Y16" s="1699"/>
      <c r="Z16" s="1699"/>
      <c r="AA16" s="1699"/>
      <c r="AB16" s="1699"/>
      <c r="AC16" s="1699"/>
      <c r="AD16" s="1699"/>
      <c r="AE16" s="1699"/>
      <c r="AF16" s="1699"/>
      <c r="AG16" s="1699"/>
      <c r="AH16" s="1699"/>
      <c r="AI16" s="1699"/>
      <c r="AJ16" s="1699"/>
      <c r="AK16" s="1699"/>
      <c r="AL16" s="1699"/>
      <c r="AM16" s="1699"/>
      <c r="AN16" s="1699"/>
      <c r="AO16" s="556"/>
      <c r="AQ16" s="594"/>
    </row>
    <row r="17" spans="2:43" ht="25.5" customHeight="1" x14ac:dyDescent="0.15">
      <c r="B17" s="548"/>
      <c r="E17" s="605"/>
      <c r="F17" s="1698" t="s">
        <v>1216</v>
      </c>
      <c r="G17" s="1699"/>
      <c r="H17" s="1699"/>
      <c r="I17" s="1699"/>
      <c r="J17" s="1699"/>
      <c r="K17" s="1699"/>
      <c r="L17" s="1699"/>
      <c r="M17" s="1699"/>
      <c r="N17" s="1699"/>
      <c r="O17" s="1699"/>
      <c r="P17" s="1699"/>
      <c r="Q17" s="1699"/>
      <c r="R17" s="1699"/>
      <c r="S17" s="1699"/>
      <c r="T17" s="1699"/>
      <c r="U17" s="1699"/>
      <c r="V17" s="1699"/>
      <c r="W17" s="1699"/>
      <c r="X17" s="1699"/>
      <c r="Y17" s="1699"/>
      <c r="Z17" s="1699"/>
      <c r="AA17" s="1699"/>
      <c r="AB17" s="1699"/>
      <c r="AC17" s="1699"/>
      <c r="AD17" s="1699"/>
      <c r="AE17" s="1699"/>
      <c r="AF17" s="1699"/>
      <c r="AG17" s="1699"/>
      <c r="AH17" s="1699"/>
      <c r="AI17" s="1699"/>
      <c r="AJ17" s="1699"/>
      <c r="AK17" s="1699"/>
      <c r="AL17" s="1699"/>
      <c r="AM17" s="1699"/>
      <c r="AN17" s="1699"/>
      <c r="AO17" s="556"/>
      <c r="AQ17" s="594"/>
    </row>
    <row r="18" spans="2:43" ht="25.5" customHeight="1" x14ac:dyDescent="0.15">
      <c r="B18" s="548"/>
      <c r="E18" s="605" t="s">
        <v>1106</v>
      </c>
      <c r="F18" s="1698" t="s">
        <v>1215</v>
      </c>
      <c r="G18" s="1699"/>
      <c r="H18" s="1699"/>
      <c r="I18" s="1699"/>
      <c r="J18" s="1699"/>
      <c r="K18" s="1699"/>
      <c r="L18" s="1699"/>
      <c r="M18" s="1699"/>
      <c r="N18" s="1699"/>
      <c r="O18" s="1699"/>
      <c r="P18" s="1699"/>
      <c r="Q18" s="1699"/>
      <c r="R18" s="1699"/>
      <c r="S18" s="1699"/>
      <c r="T18" s="1699"/>
      <c r="U18" s="1699"/>
      <c r="V18" s="1699"/>
      <c r="W18" s="1699"/>
      <c r="X18" s="1699"/>
      <c r="Y18" s="1699"/>
      <c r="Z18" s="1699"/>
      <c r="AA18" s="1699"/>
      <c r="AB18" s="1699"/>
      <c r="AC18" s="1699"/>
      <c r="AD18" s="1699"/>
      <c r="AE18" s="1699"/>
      <c r="AF18" s="1699"/>
      <c r="AG18" s="1699"/>
      <c r="AH18" s="1699"/>
      <c r="AI18" s="1699"/>
      <c r="AJ18" s="1699"/>
      <c r="AK18" s="1699"/>
      <c r="AL18" s="1699"/>
      <c r="AM18" s="1699"/>
      <c r="AN18" s="1699"/>
      <c r="AO18" s="556"/>
      <c r="AQ18" s="594"/>
    </row>
    <row r="19" spans="2:43" ht="25.5" customHeight="1" x14ac:dyDescent="0.15">
      <c r="B19" s="548"/>
      <c r="E19" s="605"/>
      <c r="F19" s="1698" t="s">
        <v>1217</v>
      </c>
      <c r="G19" s="1699"/>
      <c r="H19" s="1699"/>
      <c r="I19" s="1699"/>
      <c r="J19" s="1699"/>
      <c r="K19" s="1699"/>
      <c r="L19" s="1699"/>
      <c r="M19" s="1699"/>
      <c r="N19" s="1699"/>
      <c r="O19" s="1699"/>
      <c r="P19" s="1699"/>
      <c r="Q19" s="1699"/>
      <c r="R19" s="1699"/>
      <c r="S19" s="1699"/>
      <c r="T19" s="1699"/>
      <c r="U19" s="1699"/>
      <c r="V19" s="1699"/>
      <c r="W19" s="1699"/>
      <c r="X19" s="1699"/>
      <c r="Y19" s="1699"/>
      <c r="Z19" s="1699"/>
      <c r="AA19" s="1699"/>
      <c r="AB19" s="1699"/>
      <c r="AC19" s="1699"/>
      <c r="AD19" s="1699"/>
      <c r="AE19" s="1699"/>
      <c r="AF19" s="1699"/>
      <c r="AG19" s="1699"/>
      <c r="AH19" s="1699"/>
      <c r="AI19" s="1699"/>
      <c r="AJ19" s="1699"/>
      <c r="AK19" s="1699"/>
      <c r="AL19" s="1699"/>
      <c r="AM19" s="1699"/>
      <c r="AN19" s="1699"/>
      <c r="AO19" s="556"/>
      <c r="AQ19" s="594"/>
    </row>
    <row r="20" spans="2:43" ht="25.5" customHeight="1" x14ac:dyDescent="0.15">
      <c r="B20" s="548"/>
      <c r="E20" s="605"/>
      <c r="F20" s="1708" t="s">
        <v>1218</v>
      </c>
      <c r="G20" s="1708"/>
      <c r="H20" s="1708"/>
      <c r="I20" s="1708"/>
      <c r="J20" s="1708"/>
      <c r="K20" s="1708"/>
      <c r="L20" s="1708"/>
      <c r="M20" s="1708"/>
      <c r="N20" s="1708"/>
      <c r="O20" s="1708"/>
      <c r="P20" s="1708"/>
      <c r="Q20" s="1708"/>
      <c r="R20" s="1708"/>
      <c r="S20" s="1708"/>
      <c r="T20" s="1708"/>
      <c r="U20" s="1708"/>
      <c r="V20" s="1708"/>
      <c r="W20" s="1708"/>
      <c r="X20" s="1708"/>
      <c r="Y20" s="1708"/>
      <c r="Z20" s="1708"/>
      <c r="AA20" s="1708"/>
      <c r="AB20" s="1708"/>
      <c r="AC20" s="1708"/>
      <c r="AD20" s="1708"/>
      <c r="AE20" s="1708"/>
      <c r="AF20" s="1708"/>
      <c r="AG20" s="1708"/>
      <c r="AH20" s="1708"/>
      <c r="AI20" s="1708"/>
      <c r="AJ20" s="1708"/>
      <c r="AK20" s="1708"/>
      <c r="AL20" s="1708"/>
      <c r="AM20" s="1708"/>
      <c r="AN20" s="1708"/>
      <c r="AO20" s="1708"/>
      <c r="AQ20" s="594"/>
    </row>
    <row r="21" spans="2:43" ht="25.5" customHeight="1" x14ac:dyDescent="0.15">
      <c r="B21" s="548"/>
      <c r="E21" s="605"/>
      <c r="F21" s="1709" t="s">
        <v>1219</v>
      </c>
      <c r="G21" s="1699"/>
      <c r="H21" s="1699"/>
      <c r="I21" s="1699"/>
      <c r="J21" s="1699"/>
      <c r="K21" s="1699"/>
      <c r="L21" s="1699"/>
      <c r="M21" s="1699"/>
      <c r="N21" s="1699"/>
      <c r="O21" s="1699"/>
      <c r="P21" s="1699"/>
      <c r="Q21" s="1699"/>
      <c r="R21" s="1699"/>
      <c r="S21" s="1699"/>
      <c r="T21" s="1699"/>
      <c r="U21" s="1699"/>
      <c r="V21" s="1699"/>
      <c r="W21" s="1699"/>
      <c r="X21" s="1699"/>
      <c r="Y21" s="1699"/>
      <c r="Z21" s="1699"/>
      <c r="AA21" s="1699"/>
      <c r="AB21" s="1699"/>
      <c r="AC21" s="1699"/>
      <c r="AD21" s="1699"/>
      <c r="AE21" s="1699"/>
      <c r="AF21" s="1699"/>
      <c r="AG21" s="1699"/>
      <c r="AH21" s="1699"/>
      <c r="AI21" s="1699"/>
      <c r="AJ21" s="1699"/>
      <c r="AK21" s="1699"/>
      <c r="AL21" s="1699"/>
      <c r="AM21" s="1699"/>
      <c r="AN21" s="1699"/>
      <c r="AO21" s="556"/>
      <c r="AQ21" s="594"/>
    </row>
    <row r="22" spans="2:43" ht="25.5" customHeight="1" x14ac:dyDescent="0.15">
      <c r="B22" s="548"/>
      <c r="E22" s="605" t="s">
        <v>1116</v>
      </c>
      <c r="F22" s="1709" t="s">
        <v>1220</v>
      </c>
      <c r="G22" s="1699"/>
      <c r="H22" s="1699"/>
      <c r="I22" s="1699"/>
      <c r="J22" s="1699"/>
      <c r="K22" s="1699"/>
      <c r="L22" s="1699"/>
      <c r="M22" s="1699"/>
      <c r="N22" s="1699"/>
      <c r="O22" s="1699"/>
      <c r="P22" s="1699"/>
      <c r="Q22" s="1699"/>
      <c r="R22" s="1699"/>
      <c r="S22" s="1699"/>
      <c r="T22" s="1699"/>
      <c r="U22" s="1699"/>
      <c r="V22" s="1699"/>
      <c r="W22" s="1699"/>
      <c r="X22" s="1699"/>
      <c r="Y22" s="1699"/>
      <c r="Z22" s="1699"/>
      <c r="AA22" s="1699"/>
      <c r="AB22" s="1699"/>
      <c r="AC22" s="1699"/>
      <c r="AD22" s="1699"/>
      <c r="AE22" s="1699"/>
      <c r="AF22" s="1699"/>
      <c r="AG22" s="1699"/>
      <c r="AH22" s="1699"/>
      <c r="AI22" s="1699"/>
      <c r="AJ22" s="1699"/>
      <c r="AK22" s="1699"/>
      <c r="AL22" s="1699"/>
      <c r="AM22" s="1699"/>
      <c r="AN22" s="1699"/>
      <c r="AO22" s="556"/>
      <c r="AQ22" s="594"/>
    </row>
    <row r="23" spans="2:43" ht="25.5" customHeight="1" x14ac:dyDescent="0.15">
      <c r="B23" s="548"/>
      <c r="E23" s="600"/>
      <c r="F23" s="1709" t="s">
        <v>1221</v>
      </c>
      <c r="G23" s="1699"/>
      <c r="H23" s="1699"/>
      <c r="I23" s="1699"/>
      <c r="J23" s="1699"/>
      <c r="K23" s="1699"/>
      <c r="L23" s="1699"/>
      <c r="M23" s="1699"/>
      <c r="N23" s="1699"/>
      <c r="O23" s="1699"/>
      <c r="P23" s="1699"/>
      <c r="Q23" s="1699"/>
      <c r="R23" s="1699"/>
      <c r="S23" s="1699"/>
      <c r="T23" s="1699"/>
      <c r="U23" s="1699"/>
      <c r="V23" s="1699"/>
      <c r="W23" s="1699"/>
      <c r="X23" s="1699"/>
      <c r="Y23" s="1699"/>
      <c r="Z23" s="1699"/>
      <c r="AA23" s="1699"/>
      <c r="AB23" s="1699"/>
      <c r="AC23" s="1699"/>
      <c r="AD23" s="1699"/>
      <c r="AE23" s="1699"/>
      <c r="AF23" s="1699"/>
      <c r="AG23" s="1699"/>
      <c r="AH23" s="1699"/>
      <c r="AI23" s="1699"/>
      <c r="AJ23" s="1699"/>
      <c r="AK23" s="1699"/>
      <c r="AL23" s="1699"/>
      <c r="AM23" s="1699"/>
      <c r="AN23" s="1699"/>
      <c r="AO23" s="556"/>
      <c r="AQ23" s="594"/>
    </row>
    <row r="24" spans="2:43" ht="25.5" customHeight="1" x14ac:dyDescent="0.15">
      <c r="B24" s="548"/>
      <c r="E24" s="600"/>
      <c r="F24" s="1698" t="s">
        <v>1222</v>
      </c>
      <c r="G24" s="1699"/>
      <c r="H24" s="1699"/>
      <c r="I24" s="1699"/>
      <c r="J24" s="1699"/>
      <c r="K24" s="1699"/>
      <c r="L24" s="1699"/>
      <c r="M24" s="1699"/>
      <c r="N24" s="1699"/>
      <c r="O24" s="1699"/>
      <c r="P24" s="1699"/>
      <c r="Q24" s="1699"/>
      <c r="R24" s="1699"/>
      <c r="S24" s="1699"/>
      <c r="T24" s="1699"/>
      <c r="U24" s="1699"/>
      <c r="V24" s="1699"/>
      <c r="W24" s="1699"/>
      <c r="X24" s="1699"/>
      <c r="Y24" s="1699"/>
      <c r="Z24" s="1699"/>
      <c r="AA24" s="1699"/>
      <c r="AB24" s="1699"/>
      <c r="AC24" s="1699"/>
      <c r="AD24" s="1699"/>
      <c r="AE24" s="1699"/>
      <c r="AF24" s="1699"/>
      <c r="AG24" s="1699"/>
      <c r="AH24" s="1699"/>
      <c r="AI24" s="1699"/>
      <c r="AJ24" s="1699"/>
      <c r="AK24" s="1699"/>
      <c r="AL24" s="1699"/>
      <c r="AM24" s="1699"/>
      <c r="AN24" s="556"/>
      <c r="AO24" s="556"/>
      <c r="AQ24" s="594"/>
    </row>
    <row r="25" spans="2:43" ht="25.5" customHeight="1" x14ac:dyDescent="0.15">
      <c r="B25" s="548"/>
      <c r="E25" s="600"/>
      <c r="F25" s="1698" t="s">
        <v>1223</v>
      </c>
      <c r="G25" s="1699"/>
      <c r="H25" s="1699"/>
      <c r="I25" s="1699"/>
      <c r="J25" s="1699"/>
      <c r="K25" s="1699"/>
      <c r="L25" s="1699"/>
      <c r="M25" s="1699"/>
      <c r="N25" s="1699"/>
      <c r="O25" s="1699"/>
      <c r="P25" s="1699"/>
      <c r="Q25" s="1699"/>
      <c r="R25" s="1699"/>
      <c r="S25" s="1699"/>
      <c r="T25" s="1699"/>
      <c r="U25" s="1699"/>
      <c r="V25" s="1699"/>
      <c r="W25" s="1699"/>
      <c r="X25" s="1699"/>
      <c r="Y25" s="1699"/>
      <c r="Z25" s="1699"/>
      <c r="AA25" s="1699"/>
      <c r="AB25" s="1699"/>
      <c r="AC25" s="1699"/>
      <c r="AD25" s="1699"/>
      <c r="AE25" s="1699"/>
      <c r="AF25" s="1699"/>
      <c r="AG25" s="1699"/>
      <c r="AH25" s="1699"/>
      <c r="AI25" s="1699"/>
      <c r="AJ25" s="1699"/>
      <c r="AK25" s="1699"/>
      <c r="AL25" s="1699"/>
      <c r="AM25" s="1699"/>
      <c r="AN25" s="556"/>
      <c r="AO25" s="556"/>
      <c r="AQ25" s="594"/>
    </row>
    <row r="26" spans="2:43" ht="25.5" customHeight="1" x14ac:dyDescent="0.15">
      <c r="B26" s="548"/>
      <c r="D26" s="602"/>
      <c r="E26" s="603"/>
      <c r="F26" s="603"/>
      <c r="G26" s="603"/>
      <c r="H26" s="603"/>
      <c r="I26" s="603"/>
      <c r="J26" s="603"/>
      <c r="K26" s="603"/>
      <c r="L26" s="603"/>
      <c r="M26" s="603"/>
      <c r="N26" s="606"/>
      <c r="O26" s="603"/>
      <c r="P26" s="603"/>
      <c r="Q26" s="603"/>
      <c r="S26" s="603"/>
      <c r="T26" s="603"/>
      <c r="U26" s="607"/>
      <c r="V26" s="607"/>
      <c r="W26" s="607"/>
      <c r="X26" s="607"/>
      <c r="Y26" s="607"/>
      <c r="Z26" s="607"/>
      <c r="AA26" s="607"/>
      <c r="AB26" s="607"/>
      <c r="AC26" s="607"/>
      <c r="AD26" s="607"/>
      <c r="AE26" s="607"/>
      <c r="AF26" s="607"/>
      <c r="AG26" s="607"/>
      <c r="AH26" s="607"/>
      <c r="AI26" s="607"/>
      <c r="AJ26" s="607"/>
      <c r="AK26" s="607"/>
      <c r="AL26" s="607"/>
      <c r="AM26" s="607"/>
      <c r="AN26" s="607"/>
      <c r="AO26" s="607"/>
      <c r="AP26" s="607"/>
      <c r="AQ26" s="594"/>
    </row>
    <row r="27" spans="2:43" ht="34.5" customHeight="1" x14ac:dyDescent="0.15">
      <c r="B27" s="548"/>
      <c r="D27" s="602"/>
      <c r="E27" s="1710" t="s">
        <v>1224</v>
      </c>
      <c r="F27" s="1710"/>
      <c r="G27" s="1710"/>
      <c r="H27" s="1710"/>
      <c r="I27" s="603"/>
      <c r="J27" s="603"/>
      <c r="K27" s="603"/>
      <c r="L27" s="1711"/>
      <c r="M27" s="1711"/>
      <c r="N27" s="1711"/>
      <c r="O27" s="1711"/>
      <c r="P27" s="1711"/>
      <c r="Q27" s="1712" t="s">
        <v>1225</v>
      </c>
      <c r="R27" s="1712"/>
      <c r="S27" s="1712"/>
      <c r="T27" s="1712"/>
      <c r="U27" s="1713" t="s">
        <v>1226</v>
      </c>
      <c r="V27" s="1713"/>
      <c r="W27" s="1713"/>
      <c r="X27" s="1713"/>
      <c r="Y27" s="1713"/>
      <c r="Z27" s="1713"/>
      <c r="AA27" s="1713"/>
      <c r="AB27" s="1713"/>
      <c r="AC27" s="1713"/>
      <c r="AD27" s="1713"/>
      <c r="AE27" s="1713"/>
      <c r="AF27" s="1713"/>
      <c r="AG27" s="1713"/>
      <c r="AH27" s="1713"/>
      <c r="AI27" s="1713"/>
      <c r="AJ27" s="1713"/>
      <c r="AK27" s="1713"/>
      <c r="AL27" s="1713"/>
      <c r="AM27" s="1713"/>
      <c r="AN27" s="1713"/>
      <c r="AO27" s="1713"/>
      <c r="AP27" s="1713"/>
      <c r="AQ27" s="594"/>
    </row>
    <row r="28" spans="2:43" ht="25.5" customHeight="1" x14ac:dyDescent="0.15">
      <c r="B28" s="548"/>
      <c r="D28" s="602"/>
      <c r="E28" s="603"/>
      <c r="F28" s="603"/>
      <c r="G28" s="603"/>
      <c r="H28" s="603"/>
      <c r="I28" s="603"/>
      <c r="J28" s="603"/>
      <c r="K28" s="603"/>
      <c r="L28" s="603"/>
      <c r="M28" s="603"/>
      <c r="N28" s="606"/>
      <c r="O28" s="603"/>
      <c r="P28" s="603"/>
      <c r="Q28" s="603"/>
      <c r="S28" s="603"/>
      <c r="T28" s="603"/>
      <c r="U28" s="607"/>
      <c r="V28" s="607"/>
      <c r="W28" s="607"/>
      <c r="X28" s="607"/>
      <c r="Y28" s="607"/>
      <c r="Z28" s="607"/>
      <c r="AA28" s="607"/>
      <c r="AB28" s="607"/>
      <c r="AC28" s="607"/>
      <c r="AD28" s="607"/>
      <c r="AE28" s="607"/>
      <c r="AF28" s="607"/>
      <c r="AG28" s="607"/>
      <c r="AH28" s="607"/>
      <c r="AI28" s="607"/>
      <c r="AJ28" s="607"/>
      <c r="AK28" s="607"/>
      <c r="AL28" s="607"/>
      <c r="AM28" s="607"/>
      <c r="AN28" s="607"/>
      <c r="AO28" s="607"/>
      <c r="AP28" s="607"/>
      <c r="AQ28" s="594"/>
    </row>
    <row r="29" spans="2:43" ht="14.25" customHeight="1" x14ac:dyDescent="0.15">
      <c r="B29" s="548"/>
      <c r="H29" s="1700" t="s">
        <v>1207</v>
      </c>
      <c r="I29" s="1700"/>
      <c r="J29" s="1700"/>
      <c r="K29" s="1700"/>
      <c r="L29" s="1700"/>
      <c r="M29" s="1700"/>
      <c r="N29" s="1700"/>
      <c r="O29" s="1700"/>
      <c r="P29" s="1700"/>
      <c r="Q29" s="1700"/>
      <c r="R29" s="1700"/>
      <c r="S29" s="1700"/>
      <c r="T29" s="1700"/>
      <c r="AQ29" s="594"/>
    </row>
    <row r="30" spans="2:43" ht="25.5" customHeight="1" x14ac:dyDescent="0.15">
      <c r="B30" s="548"/>
      <c r="C30" s="599">
        <v>2</v>
      </c>
      <c r="D30" s="1707" t="s">
        <v>1208</v>
      </c>
      <c r="E30" s="1707"/>
      <c r="F30" s="1707"/>
      <c r="G30" s="1707"/>
      <c r="H30" s="1702" t="str">
        <f>IF(AND('業入会 '!C17="法人",'業入会 '!C18="主たる事務所"),'業入会 '!C11,"提出不要")</f>
        <v>提出不要</v>
      </c>
      <c r="I30" s="1702"/>
      <c r="J30" s="1702"/>
      <c r="K30" s="1702"/>
      <c r="L30" s="1702"/>
      <c r="M30" s="1702"/>
      <c r="N30" s="1702"/>
      <c r="O30" s="1702"/>
      <c r="P30" s="1702"/>
      <c r="Q30" s="1702"/>
      <c r="R30" s="1702"/>
      <c r="S30" s="1702"/>
      <c r="T30" s="1702"/>
      <c r="U30" s="600"/>
      <c r="V30" s="1705" t="s">
        <v>1227</v>
      </c>
      <c r="W30" s="1705"/>
      <c r="X30" s="1705"/>
      <c r="Y30" s="1705"/>
      <c r="Z30" s="1705"/>
      <c r="AA30" s="1705"/>
      <c r="AB30" s="1705"/>
      <c r="AC30" s="1705"/>
      <c r="AD30" s="1705"/>
      <c r="AE30" s="1705"/>
      <c r="AF30" s="1705"/>
      <c r="AG30" s="1705"/>
      <c r="AH30" s="1705"/>
      <c r="AI30" s="1705"/>
      <c r="AJ30" s="1705"/>
      <c r="AK30" s="1705"/>
      <c r="AL30" s="1705"/>
      <c r="AM30" s="1705"/>
      <c r="AN30" s="1705"/>
      <c r="AO30" s="1705"/>
      <c r="AQ30" s="594"/>
    </row>
    <row r="31" spans="2:43" ht="25.5" customHeight="1" x14ac:dyDescent="0.15">
      <c r="B31" s="548"/>
      <c r="D31" s="1704" t="s">
        <v>1228</v>
      </c>
      <c r="E31" s="1705"/>
      <c r="F31" s="1705"/>
      <c r="G31" s="1705"/>
      <c r="H31" s="1705"/>
      <c r="I31" s="1705"/>
      <c r="J31" s="1705"/>
      <c r="K31" s="1705"/>
      <c r="L31" s="1705"/>
      <c r="M31" s="1705"/>
      <c r="N31" s="1705"/>
      <c r="O31" s="1705"/>
      <c r="P31" s="1705"/>
      <c r="Q31" s="1705"/>
      <c r="R31" s="1705"/>
      <c r="S31" s="1705"/>
      <c r="T31" s="1705"/>
      <c r="U31" s="1705"/>
      <c r="V31" s="1705"/>
      <c r="W31" s="1705"/>
      <c r="X31" s="1705"/>
      <c r="Y31" s="1705"/>
      <c r="Z31" s="1705"/>
      <c r="AA31" s="1705"/>
      <c r="AB31" s="1705"/>
      <c r="AC31" s="1705"/>
      <c r="AD31" s="1705"/>
      <c r="AE31" s="1705"/>
      <c r="AF31" s="1705"/>
      <c r="AG31" s="1705"/>
      <c r="AH31" s="1705"/>
      <c r="AI31" s="1705"/>
      <c r="AJ31" s="1705"/>
      <c r="AK31" s="1705"/>
      <c r="AL31" s="1705"/>
      <c r="AM31" s="1705"/>
      <c r="AN31" s="1705"/>
      <c r="AO31" s="1705"/>
      <c r="AQ31" s="594"/>
    </row>
    <row r="32" spans="2:43" ht="25.5" customHeight="1" x14ac:dyDescent="0.15">
      <c r="B32" s="548"/>
      <c r="D32" s="1704" t="s">
        <v>1229</v>
      </c>
      <c r="E32" s="1705"/>
      <c r="F32" s="1705"/>
      <c r="G32" s="1705"/>
      <c r="H32" s="1705"/>
      <c r="I32" s="1705"/>
      <c r="J32" s="1705"/>
      <c r="K32" s="1705"/>
      <c r="L32" s="1705"/>
      <c r="M32" s="1705"/>
      <c r="N32" s="1705"/>
      <c r="O32" s="1705"/>
      <c r="P32" s="1705"/>
      <c r="Q32" s="1705"/>
      <c r="R32" s="1705"/>
      <c r="S32" s="1705"/>
      <c r="T32" s="1705"/>
      <c r="U32" s="1705"/>
      <c r="V32" s="1705"/>
      <c r="W32" s="1705"/>
      <c r="X32" s="1705"/>
      <c r="Y32" s="1705"/>
      <c r="Z32" s="1705"/>
      <c r="AA32" s="1705"/>
      <c r="AB32" s="1705"/>
      <c r="AC32" s="1705"/>
      <c r="AD32" s="1705"/>
      <c r="AE32" s="1705"/>
      <c r="AF32" s="1705"/>
      <c r="AG32" s="1705"/>
      <c r="AH32" s="1705"/>
      <c r="AI32" s="1705"/>
      <c r="AJ32" s="1705"/>
      <c r="AK32" s="1705"/>
      <c r="AL32" s="1705"/>
      <c r="AM32" s="1705"/>
      <c r="AN32" s="1705"/>
      <c r="AO32" s="1705"/>
      <c r="AQ32" s="594"/>
    </row>
    <row r="33" spans="2:45" ht="25.5" customHeight="1" x14ac:dyDescent="0.15">
      <c r="B33" s="548"/>
      <c r="D33" s="1704" t="s">
        <v>1230</v>
      </c>
      <c r="E33" s="1704"/>
      <c r="F33" s="1704"/>
      <c r="G33" s="1704"/>
      <c r="H33" s="1704"/>
      <c r="I33" s="1704"/>
      <c r="J33" s="1704"/>
      <c r="K33" s="1704"/>
      <c r="L33" s="1704"/>
      <c r="M33" s="1704"/>
      <c r="N33" s="1704"/>
      <c r="O33" s="1704"/>
      <c r="P33" s="1704"/>
      <c r="Q33" s="1704"/>
      <c r="R33" s="1704"/>
      <c r="S33" s="1704"/>
      <c r="T33" s="1704"/>
      <c r="U33" s="1704"/>
      <c r="V33" s="1704"/>
      <c r="W33" s="1704"/>
      <c r="X33" s="1704"/>
      <c r="Y33" s="1704"/>
      <c r="Z33" s="1704"/>
      <c r="AA33" s="1704"/>
      <c r="AB33" s="1704"/>
      <c r="AC33" s="1704"/>
      <c r="AD33" s="1704"/>
      <c r="AE33" s="1704"/>
      <c r="AF33" s="1704"/>
      <c r="AG33" s="1704"/>
      <c r="AH33" s="1704"/>
      <c r="AI33" s="604"/>
      <c r="AJ33" s="604"/>
      <c r="AK33" s="600"/>
      <c r="AL33" s="600"/>
      <c r="AM33" s="600"/>
      <c r="AN33" s="600"/>
      <c r="AO33" s="600"/>
      <c r="AQ33" s="594"/>
    </row>
    <row r="34" spans="2:45" ht="25.5" customHeight="1" x14ac:dyDescent="0.15">
      <c r="B34" s="548"/>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602"/>
      <c r="AB34" s="602"/>
      <c r="AC34" s="602"/>
      <c r="AD34" s="602"/>
      <c r="AE34" s="602"/>
      <c r="AF34" s="602"/>
      <c r="AG34" s="602"/>
      <c r="AH34" s="602"/>
      <c r="AI34" s="604"/>
      <c r="AJ34" s="604"/>
      <c r="AK34" s="600"/>
      <c r="AL34" s="600"/>
      <c r="AM34" s="600"/>
      <c r="AN34" s="600"/>
      <c r="AO34" s="600"/>
      <c r="AQ34" s="594"/>
    </row>
    <row r="35" spans="2:45" s="599" customFormat="1" ht="25.5" customHeight="1" x14ac:dyDescent="0.15">
      <c r="B35" s="608"/>
      <c r="H35" s="599" t="s">
        <v>1231</v>
      </c>
      <c r="K35" s="609" t="str">
        <f>'業入会 '!T2</f>
        <v/>
      </c>
      <c r="M35" s="599" t="s">
        <v>903</v>
      </c>
      <c r="O35" s="1717" t="str">
        <f>'業入会 '!V2</f>
        <v/>
      </c>
      <c r="P35" s="1717"/>
      <c r="Q35" s="599" t="s">
        <v>1232</v>
      </c>
      <c r="S35" s="1717" t="str">
        <f>'業入会 '!X2</f>
        <v/>
      </c>
      <c r="T35" s="1717"/>
      <c r="U35" s="599" t="s">
        <v>946</v>
      </c>
      <c r="AQ35" s="610"/>
    </row>
    <row r="36" spans="2:45" ht="25.5" customHeight="1" x14ac:dyDescent="0.2">
      <c r="B36" s="548"/>
      <c r="Q36" s="1718" t="s">
        <v>1233</v>
      </c>
      <c r="R36" s="1718"/>
      <c r="S36" s="1718"/>
      <c r="T36" s="1718"/>
      <c r="U36" s="1718"/>
      <c r="V36" s="1719" t="str">
        <f>IF(AND('業入会 '!C17="法人",'業入会 '!C18="主たる事務所"),'業入会 '!C22,"提出不要")</f>
        <v>提出不要</v>
      </c>
      <c r="W36" s="1719"/>
      <c r="X36" s="1719"/>
      <c r="Y36" s="1719"/>
      <c r="Z36" s="1719"/>
      <c r="AA36" s="1719"/>
      <c r="AB36" s="1719"/>
      <c r="AC36" s="1719"/>
      <c r="AD36" s="1719"/>
      <c r="AE36" s="1719"/>
      <c r="AF36" s="1719"/>
      <c r="AG36" s="1719"/>
      <c r="AH36" s="1719"/>
      <c r="AI36" s="1719"/>
      <c r="AJ36" s="1719"/>
      <c r="AK36" s="1719"/>
      <c r="AL36" s="1719"/>
      <c r="AM36" s="1719"/>
      <c r="AN36" s="1719"/>
      <c r="AO36" s="1719"/>
      <c r="AQ36" s="594"/>
    </row>
    <row r="37" spans="2:45" ht="25.5" customHeight="1" x14ac:dyDescent="0.15">
      <c r="B37" s="548"/>
      <c r="V37" s="599"/>
      <c r="W37" s="599"/>
      <c r="X37" s="599"/>
      <c r="Y37" s="599"/>
      <c r="Z37" s="599"/>
      <c r="AA37" s="599"/>
      <c r="AB37" s="599"/>
      <c r="AC37" s="599"/>
      <c r="AD37" s="599"/>
      <c r="AE37" s="599"/>
      <c r="AF37" s="599"/>
      <c r="AG37" s="599"/>
      <c r="AH37" s="599"/>
      <c r="AI37" s="599"/>
      <c r="AJ37" s="599"/>
      <c r="AK37" s="599"/>
      <c r="AL37" s="599"/>
      <c r="AM37" s="599"/>
      <c r="AN37" s="601"/>
      <c r="AO37" s="601"/>
      <c r="AQ37" s="594"/>
    </row>
    <row r="38" spans="2:45" ht="41.25" customHeight="1" x14ac:dyDescent="0.15">
      <c r="B38" s="548"/>
      <c r="Q38" s="1710" t="s">
        <v>1234</v>
      </c>
      <c r="R38" s="1710"/>
      <c r="S38" s="1710"/>
      <c r="T38" s="1710"/>
      <c r="U38" s="1710"/>
      <c r="V38" s="1714"/>
      <c r="W38" s="1714"/>
      <c r="X38" s="1714"/>
      <c r="Y38" s="1714"/>
      <c r="Z38" s="1714"/>
      <c r="AA38" s="1714"/>
      <c r="AB38" s="1714"/>
      <c r="AC38" s="1714"/>
      <c r="AD38" s="1714"/>
      <c r="AE38" s="1714"/>
      <c r="AF38" s="1714"/>
      <c r="AG38" s="1714"/>
      <c r="AH38" s="1714"/>
      <c r="AI38" s="1714"/>
      <c r="AJ38" s="1714"/>
      <c r="AK38" s="1714"/>
      <c r="AL38" s="1714"/>
      <c r="AM38" s="1714"/>
      <c r="AN38" s="1715" t="s">
        <v>1090</v>
      </c>
      <c r="AO38" s="1715"/>
      <c r="AQ38" s="594"/>
      <c r="AS38" s="459" t="s">
        <v>1235</v>
      </c>
    </row>
    <row r="39" spans="2:45" ht="25.5" customHeight="1" x14ac:dyDescent="0.15">
      <c r="B39" s="548"/>
      <c r="S39" s="516"/>
      <c r="T39" s="516"/>
      <c r="U39" s="611"/>
      <c r="V39" s="612" t="s">
        <v>1236</v>
      </c>
      <c r="W39" s="612" t="s">
        <v>1237</v>
      </c>
      <c r="X39" s="613"/>
      <c r="Y39" s="613"/>
      <c r="Z39" s="613"/>
      <c r="AB39" s="612"/>
      <c r="AC39" s="612"/>
      <c r="AD39" s="612"/>
      <c r="AE39" s="612"/>
      <c r="AF39" s="614"/>
      <c r="AG39" s="614"/>
      <c r="AH39" s="614"/>
      <c r="AI39" s="614"/>
      <c r="AJ39" s="614"/>
      <c r="AK39" s="614"/>
      <c r="AL39" s="615"/>
      <c r="AM39" s="611"/>
      <c r="AN39" s="616"/>
      <c r="AO39" s="516"/>
      <c r="AP39" s="516"/>
      <c r="AQ39" s="617"/>
      <c r="AS39" s="459" t="s">
        <v>1238</v>
      </c>
    </row>
    <row r="40" spans="2:45" ht="15.95" customHeight="1" x14ac:dyDescent="0.15">
      <c r="B40" s="492"/>
      <c r="C40" s="507"/>
      <c r="D40" s="507"/>
      <c r="E40" s="507"/>
      <c r="F40" s="507"/>
      <c r="G40" s="507"/>
      <c r="H40" s="507"/>
      <c r="I40" s="507"/>
      <c r="J40" s="507"/>
      <c r="K40" s="507"/>
      <c r="L40" s="507"/>
      <c r="M40" s="507"/>
      <c r="N40" s="507"/>
      <c r="O40" s="507"/>
      <c r="P40" s="507"/>
      <c r="Q40" s="507"/>
      <c r="R40" s="507"/>
      <c r="S40" s="618"/>
      <c r="T40" s="618"/>
      <c r="U40" s="619"/>
      <c r="V40" s="619"/>
      <c r="W40" s="619"/>
      <c r="X40" s="619"/>
      <c r="Y40" s="619"/>
      <c r="Z40" s="619"/>
      <c r="AA40" s="619"/>
      <c r="AB40" s="619"/>
      <c r="AC40" s="619"/>
      <c r="AD40" s="619"/>
      <c r="AE40" s="619"/>
      <c r="AF40" s="619"/>
      <c r="AG40" s="619"/>
      <c r="AH40" s="619"/>
      <c r="AI40" s="619"/>
      <c r="AJ40" s="619"/>
      <c r="AK40" s="619"/>
      <c r="AL40" s="619"/>
      <c r="AM40" s="619"/>
      <c r="AN40" s="620" t="s">
        <v>1239</v>
      </c>
      <c r="AO40" s="618"/>
      <c r="AP40" s="618"/>
      <c r="AQ40" s="621"/>
      <c r="AS40" s="459" t="s">
        <v>1240</v>
      </c>
    </row>
    <row r="41" spans="2:45" ht="24" customHeight="1" x14ac:dyDescent="0.15">
      <c r="C41" s="622"/>
      <c r="D41" s="622"/>
      <c r="E41" s="622"/>
      <c r="F41" s="622"/>
      <c r="G41" s="622"/>
      <c r="H41" s="622"/>
      <c r="I41" s="622"/>
      <c r="J41" s="622"/>
      <c r="K41" s="622"/>
      <c r="L41" s="622"/>
      <c r="M41" s="622"/>
      <c r="N41" s="622"/>
      <c r="O41" s="622"/>
      <c r="P41" s="622"/>
      <c r="Q41" s="622"/>
      <c r="R41" s="622"/>
      <c r="S41" s="622"/>
      <c r="T41" s="622"/>
      <c r="U41" s="622"/>
      <c r="V41" s="622"/>
      <c r="W41" s="622"/>
      <c r="X41" s="622"/>
      <c r="Y41" s="622"/>
      <c r="Z41" s="622"/>
      <c r="AA41" s="622"/>
      <c r="AB41" s="622"/>
      <c r="AC41" s="622"/>
      <c r="AD41" s="622"/>
      <c r="AE41" s="622"/>
      <c r="AF41" s="622"/>
      <c r="AG41" s="622"/>
      <c r="AH41" s="622"/>
      <c r="AI41" s="622"/>
      <c r="AJ41" s="1716" t="s">
        <v>1241</v>
      </c>
      <c r="AK41" s="1716"/>
      <c r="AL41" s="1716"/>
      <c r="AM41" s="1716"/>
      <c r="AN41" s="1716"/>
      <c r="AO41" s="1716"/>
      <c r="AP41" s="1716"/>
      <c r="AQ41" s="1716"/>
    </row>
    <row r="42" spans="2:45" ht="18" customHeight="1" x14ac:dyDescent="0.15">
      <c r="C42" s="622"/>
      <c r="D42" s="622"/>
      <c r="E42" s="622"/>
      <c r="F42" s="622"/>
      <c r="G42" s="622"/>
      <c r="H42" s="622"/>
      <c r="I42" s="622"/>
      <c r="J42" s="622"/>
      <c r="K42" s="622"/>
      <c r="L42" s="622"/>
      <c r="M42" s="622"/>
      <c r="N42" s="622"/>
      <c r="O42" s="622"/>
      <c r="P42" s="622"/>
      <c r="Q42" s="622"/>
      <c r="R42" s="622"/>
      <c r="S42" s="622"/>
      <c r="T42" s="622"/>
      <c r="U42" s="622"/>
      <c r="V42" s="622"/>
      <c r="W42" s="622"/>
      <c r="X42" s="622"/>
      <c r="Y42" s="622"/>
      <c r="Z42" s="622"/>
      <c r="AA42" s="622"/>
      <c r="AB42" s="622"/>
      <c r="AC42" s="622"/>
      <c r="AD42" s="622"/>
      <c r="AE42" s="622"/>
      <c r="AF42" s="622"/>
      <c r="AG42" s="622"/>
      <c r="AH42" s="622"/>
      <c r="AI42" s="622"/>
      <c r="AJ42" s="622"/>
      <c r="AK42" s="622"/>
      <c r="AL42" s="622"/>
      <c r="AM42" s="622"/>
      <c r="AN42" s="622"/>
      <c r="AO42" s="622"/>
      <c r="AP42" s="622"/>
    </row>
    <row r="43" spans="2:45" ht="18" customHeight="1" x14ac:dyDescent="0.15">
      <c r="C43" s="622"/>
      <c r="D43" s="622"/>
      <c r="E43" s="622"/>
      <c r="F43" s="622"/>
      <c r="G43" s="622"/>
      <c r="H43" s="622"/>
      <c r="I43" s="622"/>
      <c r="J43" s="622"/>
      <c r="K43" s="622"/>
      <c r="L43" s="622"/>
      <c r="M43" s="622"/>
      <c r="N43" s="622"/>
      <c r="O43" s="622"/>
      <c r="P43" s="622"/>
      <c r="Q43" s="622"/>
      <c r="R43" s="622"/>
      <c r="S43" s="622"/>
      <c r="T43" s="622"/>
      <c r="U43" s="622"/>
      <c r="V43" s="622"/>
      <c r="W43" s="622"/>
      <c r="X43" s="622"/>
      <c r="Y43" s="622"/>
      <c r="Z43" s="622"/>
      <c r="AA43" s="622"/>
      <c r="AB43" s="622"/>
      <c r="AC43" s="622"/>
      <c r="AD43" s="622"/>
      <c r="AE43" s="622"/>
      <c r="AF43" s="622"/>
      <c r="AG43" s="622"/>
      <c r="AH43" s="622"/>
      <c r="AI43" s="622"/>
      <c r="AJ43" s="622"/>
      <c r="AK43" s="622"/>
      <c r="AL43" s="622"/>
      <c r="AM43" s="622"/>
      <c r="AN43" s="622"/>
      <c r="AO43" s="622"/>
      <c r="AP43" s="622"/>
    </row>
  </sheetData>
  <mergeCells count="46">
    <mergeCell ref="Q38:U38"/>
    <mergeCell ref="V38:AM38"/>
    <mergeCell ref="AN38:AO38"/>
    <mergeCell ref="AJ41:AQ41"/>
    <mergeCell ref="D31:AO31"/>
    <mergeCell ref="D32:AO32"/>
    <mergeCell ref="D33:AH33"/>
    <mergeCell ref="O35:P35"/>
    <mergeCell ref="S35:T35"/>
    <mergeCell ref="Q36:U36"/>
    <mergeCell ref="V36:AO36"/>
    <mergeCell ref="D30:G30"/>
    <mergeCell ref="H30:T30"/>
    <mergeCell ref="V30:AO30"/>
    <mergeCell ref="F20:AO20"/>
    <mergeCell ref="F21:AN21"/>
    <mergeCell ref="F22:AN22"/>
    <mergeCell ref="F23:AN23"/>
    <mergeCell ref="F24:AM24"/>
    <mergeCell ref="F25:AM25"/>
    <mergeCell ref="E27:H27"/>
    <mergeCell ref="L27:P27"/>
    <mergeCell ref="Q27:T27"/>
    <mergeCell ref="U27:AP27"/>
    <mergeCell ref="H29:T29"/>
    <mergeCell ref="AS2:AU2"/>
    <mergeCell ref="O4:AD4"/>
    <mergeCell ref="AE4:AP4"/>
    <mergeCell ref="F19:AN19"/>
    <mergeCell ref="H9:T9"/>
    <mergeCell ref="D10:G10"/>
    <mergeCell ref="H10:T10"/>
    <mergeCell ref="U10:AO10"/>
    <mergeCell ref="D11:AO11"/>
    <mergeCell ref="D12:AO12"/>
    <mergeCell ref="D14:AO14"/>
    <mergeCell ref="D15:N15"/>
    <mergeCell ref="F16:AN16"/>
    <mergeCell ref="F17:AN17"/>
    <mergeCell ref="F18:AN18"/>
    <mergeCell ref="E7:H7"/>
    <mergeCell ref="J7:S7"/>
    <mergeCell ref="AH7:AJ7"/>
    <mergeCell ref="AL7:AN7"/>
    <mergeCell ref="AG2:AK2"/>
    <mergeCell ref="AL2:AQ2"/>
  </mergeCells>
  <phoneticPr fontId="4"/>
  <dataValidations count="1">
    <dataValidation type="list" allowBlank="1" showInputMessage="1" showErrorMessage="1" sqref="L27:P27" xr:uid="{B896189E-053E-43F9-AA23-62CF9FA6EB3B}">
      <formula1>"1000,1500"</formula1>
    </dataValidation>
  </dataValidations>
  <pageMargins left="0.9055118110236221" right="0.70866141732283472" top="0.74803149606299213" bottom="0.74803149606299213" header="0.31496062992125984" footer="0.31496062992125984"/>
  <pageSetup paperSize="9" scale="80" orientation="portrait" blackAndWhite="1" r:id="rId1"/>
  <rowBreaks count="1" manualBreakCount="1">
    <brk id="42" max="16383" man="1"/>
  </rowBreaks>
  <colBreaks count="1" manualBreakCount="1">
    <brk id="43" max="41"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851FA-4837-42D8-9998-1C2589C023B1}">
  <dimension ref="B2:AU44"/>
  <sheetViews>
    <sheetView showZeros="0" topLeftCell="A13" zoomScaleNormal="100" workbookViewId="0">
      <selection activeCell="D21" sqref="D21:AO21"/>
    </sheetView>
  </sheetViews>
  <sheetFormatPr defaultColWidth="8.5" defaultRowHeight="13.5" x14ac:dyDescent="0.15"/>
  <cols>
    <col min="1" max="2" width="2" style="459" customWidth="1"/>
    <col min="3" max="42" width="2.5" style="459" customWidth="1"/>
    <col min="43" max="44" width="1.5" style="459" customWidth="1"/>
    <col min="45" max="16384" width="8.5" style="459"/>
  </cols>
  <sheetData>
    <row r="2" spans="2:47" ht="20.100000000000001" customHeight="1" x14ac:dyDescent="0.15">
      <c r="AG2" s="1696" t="s">
        <v>1199</v>
      </c>
      <c r="AH2" s="1696"/>
      <c r="AI2" s="1696"/>
      <c r="AJ2" s="1696"/>
      <c r="AK2" s="1696"/>
      <c r="AL2" s="1383" t="s">
        <v>1200</v>
      </c>
      <c r="AM2" s="1416"/>
      <c r="AN2" s="1416"/>
      <c r="AO2" s="1416"/>
      <c r="AP2" s="1416"/>
      <c r="AQ2" s="1384"/>
      <c r="AS2" s="1383" t="s">
        <v>1242</v>
      </c>
      <c r="AT2" s="1416"/>
      <c r="AU2" s="1384"/>
    </row>
    <row r="3" spans="2:47" ht="15.95" customHeight="1" x14ac:dyDescent="0.15">
      <c r="B3" s="551"/>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5"/>
      <c r="AK3" s="485"/>
      <c r="AL3" s="485"/>
      <c r="AM3" s="485"/>
      <c r="AN3" s="485"/>
      <c r="AO3" s="485"/>
      <c r="AP3" s="485"/>
      <c r="AQ3" s="593"/>
    </row>
    <row r="4" spans="2:47" ht="15.95" customHeight="1" x14ac:dyDescent="0.15">
      <c r="B4" s="548"/>
      <c r="AJ4" s="470"/>
      <c r="AK4" s="470"/>
      <c r="AL4" s="470"/>
      <c r="AM4" s="470"/>
      <c r="AN4" s="470"/>
      <c r="AO4" s="470"/>
      <c r="AP4" s="470"/>
      <c r="AQ4" s="594"/>
      <c r="AS4" s="459" t="s">
        <v>1203</v>
      </c>
    </row>
    <row r="5" spans="2:47" ht="15.95" customHeight="1" x14ac:dyDescent="0.15">
      <c r="B5" s="548"/>
      <c r="AJ5" s="470"/>
      <c r="AK5" s="470"/>
      <c r="AL5" s="470"/>
      <c r="AM5" s="470"/>
      <c r="AN5" s="470"/>
      <c r="AO5" s="470"/>
      <c r="AP5" s="470"/>
      <c r="AQ5" s="594"/>
    </row>
    <row r="6" spans="2:47" ht="32.1" customHeight="1" x14ac:dyDescent="0.15">
      <c r="B6" s="548"/>
      <c r="O6" s="1385" t="s">
        <v>1243</v>
      </c>
      <c r="P6" s="1385"/>
      <c r="Q6" s="1385"/>
      <c r="R6" s="1385"/>
      <c r="S6" s="1385"/>
      <c r="T6" s="1385"/>
      <c r="U6" s="1385"/>
      <c r="V6" s="1385"/>
      <c r="W6" s="1385"/>
      <c r="X6" s="1385"/>
      <c r="Y6" s="1385"/>
      <c r="Z6" s="1385"/>
      <c r="AA6" s="1385"/>
      <c r="AB6" s="1385"/>
      <c r="AC6" s="1385"/>
      <c r="AD6" s="1385"/>
      <c r="AE6" s="1697"/>
      <c r="AF6" s="1697"/>
      <c r="AG6" s="1697"/>
      <c r="AH6" s="1697"/>
      <c r="AI6" s="1697"/>
      <c r="AJ6" s="1697"/>
      <c r="AK6" s="1697"/>
      <c r="AL6" s="1697"/>
      <c r="AM6" s="1697"/>
      <c r="AN6" s="1697"/>
      <c r="AO6" s="1697"/>
      <c r="AP6" s="1697"/>
      <c r="AQ6" s="594"/>
    </row>
    <row r="7" spans="2:47" ht="15.95" customHeight="1" x14ac:dyDescent="0.15">
      <c r="B7" s="548"/>
      <c r="T7" s="470"/>
      <c r="U7" s="470"/>
      <c r="V7" s="470"/>
      <c r="W7" s="470"/>
      <c r="X7" s="470"/>
      <c r="Y7" s="470"/>
      <c r="Z7" s="470"/>
      <c r="AA7" s="470"/>
      <c r="AB7" s="470"/>
      <c r="AC7" s="470"/>
      <c r="AE7" s="472"/>
      <c r="AF7" s="472"/>
      <c r="AG7" s="472"/>
      <c r="AH7" s="472"/>
      <c r="AI7" s="472"/>
      <c r="AJ7" s="472"/>
      <c r="AK7" s="472"/>
      <c r="AL7" s="472"/>
      <c r="AM7" s="472"/>
      <c r="AN7" s="472"/>
      <c r="AO7" s="472"/>
      <c r="AQ7" s="594"/>
    </row>
    <row r="8" spans="2:47" ht="15.95" customHeight="1" x14ac:dyDescent="0.15">
      <c r="B8" s="548"/>
      <c r="T8" s="470"/>
      <c r="U8" s="470"/>
      <c r="V8" s="470"/>
      <c r="W8" s="470"/>
      <c r="X8" s="470"/>
      <c r="Y8" s="470"/>
      <c r="Z8" s="470"/>
      <c r="AA8" s="470"/>
      <c r="AB8" s="470"/>
      <c r="AC8" s="470"/>
      <c r="AE8" s="472"/>
      <c r="AF8" s="472"/>
      <c r="AG8" s="472"/>
      <c r="AH8" s="472"/>
      <c r="AI8" s="472"/>
      <c r="AJ8" s="472"/>
      <c r="AK8" s="472"/>
      <c r="AL8" s="472"/>
      <c r="AM8" s="472"/>
      <c r="AN8" s="472"/>
      <c r="AO8" s="472"/>
      <c r="AQ8" s="594"/>
    </row>
    <row r="9" spans="2:47" ht="15.95" customHeight="1" x14ac:dyDescent="0.15">
      <c r="B9" s="548"/>
      <c r="T9" s="470"/>
      <c r="U9" s="470"/>
      <c r="V9" s="470"/>
      <c r="W9" s="470"/>
      <c r="X9" s="470"/>
      <c r="Y9" s="470"/>
      <c r="Z9" s="470"/>
      <c r="AA9" s="470"/>
      <c r="AB9" s="470"/>
      <c r="AC9" s="470"/>
      <c r="AE9" s="472"/>
      <c r="AF9" s="472"/>
      <c r="AG9" s="472"/>
      <c r="AH9" s="472"/>
      <c r="AI9" s="472"/>
      <c r="AJ9" s="472"/>
      <c r="AK9" s="472"/>
      <c r="AL9" s="472"/>
      <c r="AM9" s="472"/>
      <c r="AN9" s="472"/>
      <c r="AO9" s="472"/>
      <c r="AQ9" s="594"/>
    </row>
    <row r="10" spans="2:47" ht="15.95" customHeight="1" x14ac:dyDescent="0.15">
      <c r="B10" s="548"/>
      <c r="D10" s="459" t="s">
        <v>1189</v>
      </c>
      <c r="AQ10" s="594"/>
    </row>
    <row r="11" spans="2:47" ht="12" customHeight="1" x14ac:dyDescent="0.15">
      <c r="B11" s="548"/>
      <c r="AQ11" s="594"/>
    </row>
    <row r="12" spans="2:47" ht="20.100000000000001" customHeight="1" x14ac:dyDescent="0.15">
      <c r="B12" s="548"/>
      <c r="E12" s="1706" t="s">
        <v>1204</v>
      </c>
      <c r="F12" s="1706"/>
      <c r="G12" s="1706"/>
      <c r="H12" s="1706"/>
      <c r="J12" s="1720" t="s">
        <v>1205</v>
      </c>
      <c r="K12" s="1720"/>
      <c r="L12" s="1720"/>
      <c r="M12" s="1720"/>
      <c r="N12" s="1720"/>
      <c r="O12" s="1720"/>
      <c r="P12" s="1720"/>
      <c r="Q12" s="1720"/>
      <c r="R12" s="1720"/>
      <c r="S12" s="1720"/>
      <c r="U12" s="595" t="s">
        <v>1206</v>
      </c>
      <c r="V12" s="526"/>
      <c r="W12" s="526"/>
      <c r="X12" s="526"/>
      <c r="Y12" s="526"/>
      <c r="Z12" s="526"/>
      <c r="AA12" s="526"/>
      <c r="AH12" s="1695"/>
      <c r="AI12" s="1695"/>
      <c r="AJ12" s="1695"/>
      <c r="AK12" s="597"/>
      <c r="AL12" s="1695"/>
      <c r="AM12" s="1695"/>
      <c r="AN12" s="1695"/>
      <c r="AO12" s="596"/>
      <c r="AP12" s="597"/>
      <c r="AQ12" s="598"/>
      <c r="AR12" s="596"/>
    </row>
    <row r="13" spans="2:47" ht="15.95" customHeight="1" x14ac:dyDescent="0.15">
      <c r="B13" s="548"/>
      <c r="AQ13" s="594"/>
    </row>
    <row r="14" spans="2:47" ht="15.95" customHeight="1" x14ac:dyDescent="0.15">
      <c r="B14" s="548"/>
      <c r="AQ14" s="594"/>
    </row>
    <row r="15" spans="2:47" ht="15.95" customHeight="1" x14ac:dyDescent="0.15">
      <c r="B15" s="548"/>
      <c r="AQ15" s="594"/>
    </row>
    <row r="16" spans="2:47" ht="38.25" customHeight="1" x14ac:dyDescent="0.15">
      <c r="B16" s="548"/>
      <c r="D16" s="1704" t="s">
        <v>1244</v>
      </c>
      <c r="E16" s="1705"/>
      <c r="F16" s="1705"/>
      <c r="G16" s="1705"/>
      <c r="H16" s="1705"/>
      <c r="I16" s="1705"/>
      <c r="J16" s="1705"/>
      <c r="K16" s="1705"/>
      <c r="L16" s="1705"/>
      <c r="M16" s="1705"/>
      <c r="N16" s="1705"/>
      <c r="O16" s="1705"/>
      <c r="P16" s="1705"/>
      <c r="Q16" s="1705"/>
      <c r="R16" s="1705"/>
      <c r="S16" s="1705"/>
      <c r="T16" s="1705"/>
      <c r="U16" s="1705"/>
      <c r="V16" s="1705"/>
      <c r="W16" s="1705"/>
      <c r="X16" s="1705"/>
      <c r="Y16" s="1705"/>
      <c r="Z16" s="1705"/>
      <c r="AA16" s="1705"/>
      <c r="AB16" s="1705"/>
      <c r="AC16" s="1705"/>
      <c r="AD16" s="1705"/>
      <c r="AE16" s="1705"/>
      <c r="AF16" s="1705"/>
      <c r="AG16" s="1705"/>
      <c r="AH16" s="1705"/>
      <c r="AI16" s="1705"/>
      <c r="AJ16" s="1705"/>
      <c r="AK16" s="1705"/>
      <c r="AL16" s="1705"/>
      <c r="AM16" s="1705"/>
      <c r="AN16" s="1705"/>
      <c r="AO16" s="1705"/>
      <c r="AQ16" s="594"/>
    </row>
    <row r="17" spans="2:43" ht="38.25" customHeight="1" x14ac:dyDescent="0.15">
      <c r="B17" s="548"/>
      <c r="D17" s="1704" t="s">
        <v>1245</v>
      </c>
      <c r="E17" s="1705"/>
      <c r="F17" s="1705"/>
      <c r="G17" s="1705"/>
      <c r="H17" s="1705"/>
      <c r="I17" s="1705"/>
      <c r="J17" s="1705"/>
      <c r="K17" s="1705"/>
      <c r="L17" s="1705"/>
      <c r="M17" s="1705"/>
      <c r="N17" s="1705"/>
      <c r="O17" s="1705"/>
      <c r="P17" s="1705"/>
      <c r="Q17" s="1705"/>
      <c r="R17" s="1705"/>
      <c r="S17" s="1705"/>
      <c r="T17" s="1705"/>
      <c r="U17" s="1705"/>
      <c r="V17" s="1705"/>
      <c r="W17" s="1705"/>
      <c r="X17" s="1705"/>
      <c r="Y17" s="1705"/>
      <c r="Z17" s="1705"/>
      <c r="AA17" s="1705"/>
      <c r="AB17" s="1705"/>
      <c r="AC17" s="1705"/>
      <c r="AD17" s="1705"/>
      <c r="AE17" s="1705"/>
      <c r="AF17" s="1705"/>
      <c r="AG17" s="1705"/>
      <c r="AH17" s="1705"/>
      <c r="AI17" s="1705"/>
      <c r="AJ17" s="1705"/>
      <c r="AK17" s="1705"/>
      <c r="AL17" s="1705"/>
      <c r="AM17" s="1705"/>
      <c r="AN17" s="1705"/>
      <c r="AO17" s="1705"/>
      <c r="AQ17" s="594"/>
    </row>
    <row r="18" spans="2:43" ht="38.25" customHeight="1" x14ac:dyDescent="0.15">
      <c r="B18" s="548"/>
      <c r="D18" s="1704" t="s">
        <v>1246</v>
      </c>
      <c r="E18" s="1705"/>
      <c r="F18" s="1705"/>
      <c r="G18" s="1705"/>
      <c r="H18" s="1705"/>
      <c r="I18" s="1705"/>
      <c r="J18" s="1705"/>
      <c r="K18" s="1705"/>
      <c r="L18" s="1705"/>
      <c r="M18" s="1705"/>
      <c r="N18" s="1705"/>
      <c r="O18" s="1705"/>
      <c r="P18" s="1705"/>
      <c r="Q18" s="1705"/>
      <c r="R18" s="1705"/>
      <c r="S18" s="1705"/>
      <c r="T18" s="1705"/>
      <c r="U18" s="1705"/>
      <c r="V18" s="1705"/>
      <c r="W18" s="1705"/>
      <c r="X18" s="1705"/>
      <c r="Y18" s="1705"/>
      <c r="Z18" s="1705"/>
      <c r="AA18" s="1705"/>
      <c r="AB18" s="1705"/>
      <c r="AC18" s="1705"/>
      <c r="AD18" s="1705"/>
      <c r="AE18" s="1705"/>
      <c r="AF18" s="1705"/>
      <c r="AG18" s="1705"/>
      <c r="AH18" s="1705"/>
      <c r="AI18" s="1705"/>
      <c r="AJ18" s="1705"/>
      <c r="AK18" s="1705"/>
      <c r="AL18" s="1705"/>
      <c r="AM18" s="1705"/>
      <c r="AN18" s="1705"/>
      <c r="AO18" s="1705"/>
      <c r="AQ18" s="594"/>
    </row>
    <row r="19" spans="2:43" ht="38.25" customHeight="1" x14ac:dyDescent="0.15">
      <c r="B19" s="548"/>
      <c r="D19" s="1704" t="s">
        <v>1247</v>
      </c>
      <c r="E19" s="1705"/>
      <c r="F19" s="1705"/>
      <c r="G19" s="1705"/>
      <c r="H19" s="1705"/>
      <c r="I19" s="1705"/>
      <c r="J19" s="1705"/>
      <c r="K19" s="1705"/>
      <c r="L19" s="1705"/>
      <c r="M19" s="1705"/>
      <c r="N19" s="1705"/>
      <c r="O19" s="1705"/>
      <c r="P19" s="1705"/>
      <c r="Q19" s="1705"/>
      <c r="R19" s="1705"/>
      <c r="S19" s="1705"/>
      <c r="T19" s="1705"/>
      <c r="U19" s="1705"/>
      <c r="V19" s="1705"/>
      <c r="W19" s="1705"/>
      <c r="X19" s="1705"/>
      <c r="Y19" s="1705"/>
      <c r="Z19" s="1705"/>
      <c r="AA19" s="1705"/>
      <c r="AB19" s="1705"/>
      <c r="AC19" s="1705"/>
      <c r="AD19" s="1705"/>
      <c r="AE19" s="1705"/>
      <c r="AF19" s="1705"/>
      <c r="AG19" s="1705"/>
      <c r="AH19" s="1705"/>
      <c r="AI19" s="1705"/>
      <c r="AJ19" s="1705"/>
      <c r="AK19" s="1705"/>
      <c r="AL19" s="1705"/>
      <c r="AM19" s="1705"/>
      <c r="AN19" s="1705"/>
      <c r="AO19" s="1705"/>
      <c r="AQ19" s="594"/>
    </row>
    <row r="20" spans="2:43" ht="38.25" customHeight="1" x14ac:dyDescent="0.15">
      <c r="B20" s="548"/>
      <c r="D20" s="1704" t="s">
        <v>1248</v>
      </c>
      <c r="E20" s="1705"/>
      <c r="F20" s="1705"/>
      <c r="G20" s="1705"/>
      <c r="H20" s="1705"/>
      <c r="I20" s="1705"/>
      <c r="J20" s="1705"/>
      <c r="K20" s="1705"/>
      <c r="L20" s="1705"/>
      <c r="M20" s="1705"/>
      <c r="N20" s="1705"/>
      <c r="O20" s="1705"/>
      <c r="P20" s="1705"/>
      <c r="Q20" s="1705"/>
      <c r="R20" s="1705"/>
      <c r="S20" s="1705"/>
      <c r="T20" s="1705"/>
      <c r="U20" s="1705"/>
      <c r="V20" s="1705"/>
      <c r="W20" s="1705"/>
      <c r="X20" s="1705"/>
      <c r="Y20" s="1705"/>
      <c r="Z20" s="1705"/>
      <c r="AA20" s="1705"/>
      <c r="AB20" s="1705"/>
      <c r="AC20" s="1705"/>
      <c r="AD20" s="1705"/>
      <c r="AE20" s="1705"/>
      <c r="AF20" s="1705"/>
      <c r="AG20" s="1705"/>
      <c r="AH20" s="1705"/>
      <c r="AI20" s="1705"/>
      <c r="AJ20" s="1705"/>
      <c r="AK20" s="1705"/>
      <c r="AL20" s="1705"/>
      <c r="AM20" s="1705"/>
      <c r="AN20" s="1705"/>
      <c r="AO20" s="1705"/>
      <c r="AQ20" s="594"/>
    </row>
    <row r="21" spans="2:43" ht="38.25" customHeight="1" x14ac:dyDescent="0.15">
      <c r="B21" s="548"/>
      <c r="D21" s="1704" t="s">
        <v>1249</v>
      </c>
      <c r="E21" s="1705"/>
      <c r="F21" s="1705"/>
      <c r="G21" s="1705"/>
      <c r="H21" s="1705"/>
      <c r="I21" s="1705"/>
      <c r="J21" s="1705"/>
      <c r="K21" s="1705"/>
      <c r="L21" s="1705"/>
      <c r="M21" s="1705"/>
      <c r="N21" s="1705"/>
      <c r="O21" s="1705"/>
      <c r="P21" s="1705"/>
      <c r="Q21" s="1705"/>
      <c r="R21" s="1705"/>
      <c r="S21" s="1705"/>
      <c r="T21" s="1705"/>
      <c r="U21" s="1705"/>
      <c r="V21" s="1705"/>
      <c r="W21" s="1705"/>
      <c r="X21" s="1705"/>
      <c r="Y21" s="1705"/>
      <c r="Z21" s="1705"/>
      <c r="AA21" s="1705"/>
      <c r="AB21" s="1705"/>
      <c r="AC21" s="1705"/>
      <c r="AD21" s="1705"/>
      <c r="AE21" s="1705"/>
      <c r="AF21" s="1705"/>
      <c r="AG21" s="1705"/>
      <c r="AH21" s="1705"/>
      <c r="AI21" s="1705"/>
      <c r="AJ21" s="1705"/>
      <c r="AK21" s="1705"/>
      <c r="AL21" s="1705"/>
      <c r="AM21" s="1705"/>
      <c r="AN21" s="1705"/>
      <c r="AO21" s="1705"/>
      <c r="AQ21" s="594"/>
    </row>
    <row r="22" spans="2:43" ht="38.25" customHeight="1" x14ac:dyDescent="0.15">
      <c r="B22" s="548"/>
      <c r="D22" s="1724" t="s">
        <v>1250</v>
      </c>
      <c r="E22" s="1724"/>
      <c r="F22" s="1724"/>
      <c r="G22" s="1724"/>
      <c r="H22" s="1724"/>
      <c r="I22" s="1724"/>
      <c r="J22" s="1724"/>
      <c r="K22" s="1724"/>
      <c r="L22" s="604"/>
      <c r="M22" s="604"/>
      <c r="N22" s="600"/>
      <c r="O22" s="600"/>
      <c r="P22" s="600"/>
      <c r="Q22" s="600"/>
      <c r="R22" s="600"/>
      <c r="S22" s="600"/>
      <c r="T22" s="600"/>
      <c r="U22" s="600"/>
      <c r="V22" s="600"/>
      <c r="W22" s="600"/>
      <c r="X22" s="600"/>
      <c r="Y22" s="600"/>
      <c r="Z22" s="600"/>
      <c r="AA22" s="600"/>
      <c r="AB22" s="600"/>
      <c r="AC22" s="600"/>
      <c r="AD22" s="600"/>
      <c r="AE22" s="600"/>
      <c r="AF22" s="600"/>
      <c r="AG22" s="600"/>
      <c r="AH22" s="600"/>
      <c r="AI22" s="600"/>
      <c r="AJ22" s="600"/>
      <c r="AK22" s="600"/>
      <c r="AL22" s="600"/>
      <c r="AM22" s="600"/>
      <c r="AN22" s="600"/>
      <c r="AO22" s="600"/>
      <c r="AQ22" s="594"/>
    </row>
    <row r="23" spans="2:43" ht="32.1" customHeight="1" x14ac:dyDescent="0.15">
      <c r="B23" s="548"/>
      <c r="D23" s="600"/>
      <c r="AQ23" s="594"/>
    </row>
    <row r="24" spans="2:43" ht="32.1" customHeight="1" x14ac:dyDescent="0.15">
      <c r="B24" s="548"/>
      <c r="AQ24" s="594"/>
    </row>
    <row r="25" spans="2:43" ht="32.1" customHeight="1" x14ac:dyDescent="0.15">
      <c r="B25" s="548"/>
      <c r="AQ25" s="594"/>
    </row>
    <row r="26" spans="2:43" ht="42" customHeight="1" x14ac:dyDescent="0.15">
      <c r="B26" s="548"/>
      <c r="D26" s="1725" t="str">
        <f>'業入会 '!T2</f>
        <v/>
      </c>
      <c r="E26" s="1726"/>
      <c r="F26" s="1726"/>
      <c r="G26" s="1726"/>
      <c r="H26" s="573" t="s">
        <v>1142</v>
      </c>
      <c r="I26" s="1725" t="str">
        <f>'業入会 '!V2</f>
        <v/>
      </c>
      <c r="J26" s="1725"/>
      <c r="K26" s="1725"/>
      <c r="L26" s="578" t="s">
        <v>1041</v>
      </c>
      <c r="M26" s="1725" t="str">
        <f>'業入会 '!X2</f>
        <v/>
      </c>
      <c r="N26" s="1725"/>
      <c r="O26" s="1727"/>
      <c r="P26" s="578" t="s">
        <v>905</v>
      </c>
      <c r="Q26" s="624"/>
      <c r="R26" s="624"/>
      <c r="S26" s="624"/>
      <c r="T26" s="624"/>
      <c r="U26" s="624"/>
      <c r="V26" s="624"/>
      <c r="W26" s="624"/>
      <c r="X26" s="624"/>
      <c r="AQ26" s="594"/>
    </row>
    <row r="27" spans="2:43" ht="42" customHeight="1" x14ac:dyDescent="0.15">
      <c r="B27" s="548"/>
      <c r="O27" s="1722" t="s">
        <v>1251</v>
      </c>
      <c r="P27" s="1722"/>
      <c r="Q27" s="1722"/>
      <c r="R27" s="1722"/>
      <c r="S27" s="1722"/>
      <c r="T27" s="1722"/>
      <c r="V27" s="1728" t="str">
        <f>IF(AND('業入会 '!C17="法人",'業入会 '!C18="主たる事務所"),'業入会 '!C11,"提出不要")</f>
        <v>提出不要</v>
      </c>
      <c r="W27" s="1728"/>
      <c r="X27" s="1728"/>
      <c r="Y27" s="1728"/>
      <c r="Z27" s="1728"/>
      <c r="AA27" s="1728"/>
      <c r="AB27" s="1728"/>
      <c r="AC27" s="1728"/>
      <c r="AD27" s="1728"/>
      <c r="AE27" s="1728"/>
      <c r="AF27" s="1728"/>
      <c r="AG27" s="1728"/>
      <c r="AH27" s="1728"/>
      <c r="AI27" s="1728"/>
      <c r="AJ27" s="1728"/>
      <c r="AK27" s="1728"/>
      <c r="AL27" s="1728"/>
      <c r="AM27" s="1728"/>
      <c r="AN27" s="1728"/>
      <c r="AO27" s="1728"/>
      <c r="AQ27" s="594"/>
    </row>
    <row r="28" spans="2:43" ht="42" customHeight="1" x14ac:dyDescent="0.15">
      <c r="B28" s="548"/>
      <c r="M28" s="1721" t="s">
        <v>1252</v>
      </c>
      <c r="N28" s="1722"/>
      <c r="O28" s="1722"/>
      <c r="P28" s="1722"/>
      <c r="Q28" s="1722"/>
      <c r="R28" s="1722"/>
      <c r="S28" s="1722"/>
      <c r="T28" s="1722"/>
      <c r="V28" s="1723" t="str">
        <f>IF(AND('業入会 '!C17="法人",'業入会 '!C18="主たる事務所"),'業入会 '!C13,"提出不要")</f>
        <v>提出不要</v>
      </c>
      <c r="W28" s="1723"/>
      <c r="X28" s="1723"/>
      <c r="Y28" s="1723"/>
      <c r="Z28" s="1723"/>
      <c r="AA28" s="1723"/>
      <c r="AB28" s="1723"/>
      <c r="AC28" s="1723"/>
      <c r="AD28" s="1723"/>
      <c r="AE28" s="1723"/>
      <c r="AF28" s="1723"/>
      <c r="AG28" s="1723"/>
      <c r="AH28" s="1723"/>
      <c r="AI28" s="1723"/>
      <c r="AJ28" s="1723"/>
      <c r="AK28" s="1723"/>
      <c r="AL28" s="1723"/>
      <c r="AM28" s="1723"/>
      <c r="AN28" s="1491" t="s">
        <v>1090</v>
      </c>
      <c r="AO28" s="1491"/>
      <c r="AQ28" s="594"/>
    </row>
    <row r="29" spans="2:43" ht="42" customHeight="1" x14ac:dyDescent="0.15">
      <c r="B29" s="548"/>
      <c r="M29" s="1722"/>
      <c r="N29" s="1722"/>
      <c r="O29" s="1722"/>
      <c r="P29" s="1722"/>
      <c r="Q29" s="1722"/>
      <c r="R29" s="1722"/>
      <c r="S29" s="1722"/>
      <c r="T29" s="1722"/>
      <c r="V29" s="1723"/>
      <c r="W29" s="1723"/>
      <c r="X29" s="1723"/>
      <c r="Y29" s="1723"/>
      <c r="Z29" s="1723"/>
      <c r="AA29" s="1723"/>
      <c r="AB29" s="1723"/>
      <c r="AC29" s="1723"/>
      <c r="AD29" s="1723"/>
      <c r="AE29" s="1723"/>
      <c r="AF29" s="1723"/>
      <c r="AG29" s="1723"/>
      <c r="AH29" s="1723"/>
      <c r="AI29" s="1723"/>
      <c r="AJ29" s="1723"/>
      <c r="AK29" s="1723"/>
      <c r="AL29" s="1723"/>
      <c r="AM29" s="1723"/>
      <c r="AN29" s="1491"/>
      <c r="AO29" s="1491"/>
      <c r="AQ29" s="594"/>
    </row>
    <row r="30" spans="2:43" ht="15.95" customHeight="1" x14ac:dyDescent="0.15">
      <c r="B30" s="548"/>
      <c r="AN30" s="625" t="s">
        <v>1253</v>
      </c>
      <c r="AQ30" s="594"/>
    </row>
    <row r="31" spans="2:43" ht="15.95" customHeight="1" x14ac:dyDescent="0.15">
      <c r="B31" s="548"/>
      <c r="AQ31" s="594"/>
    </row>
    <row r="32" spans="2:43" ht="15.95" customHeight="1" x14ac:dyDescent="0.15">
      <c r="B32" s="548"/>
      <c r="AQ32" s="594"/>
    </row>
    <row r="33" spans="2:43" ht="15.95" customHeight="1" x14ac:dyDescent="0.15">
      <c r="B33" s="548"/>
      <c r="AQ33" s="594"/>
    </row>
    <row r="34" spans="2:43" ht="15.95" customHeight="1" x14ac:dyDescent="0.15">
      <c r="B34" s="548"/>
      <c r="AQ34" s="594"/>
    </row>
    <row r="35" spans="2:43" ht="15.95" customHeight="1" x14ac:dyDescent="0.15">
      <c r="B35" s="548"/>
      <c r="AQ35" s="594"/>
    </row>
    <row r="36" spans="2:43" ht="15.95" customHeight="1" x14ac:dyDescent="0.15">
      <c r="B36" s="548"/>
      <c r="AQ36" s="594"/>
    </row>
    <row r="37" spans="2:43" ht="15.95" customHeight="1" x14ac:dyDescent="0.15">
      <c r="B37" s="548"/>
      <c r="AQ37" s="594"/>
    </row>
    <row r="38" spans="2:43" ht="15.95" customHeight="1" x14ac:dyDescent="0.15">
      <c r="B38" s="548"/>
      <c r="AQ38" s="594"/>
    </row>
    <row r="39" spans="2:43" ht="15.95" customHeight="1" x14ac:dyDescent="0.15">
      <c r="B39" s="548"/>
      <c r="AQ39" s="594"/>
    </row>
    <row r="40" spans="2:43" ht="15.95" customHeight="1" x14ac:dyDescent="0.15">
      <c r="B40" s="548"/>
      <c r="AQ40" s="594"/>
    </row>
    <row r="41" spans="2:43" ht="15.95" customHeight="1" x14ac:dyDescent="0.15">
      <c r="B41" s="492"/>
      <c r="C41" s="507"/>
      <c r="D41" s="507"/>
      <c r="E41" s="507"/>
      <c r="F41" s="507"/>
      <c r="G41" s="507"/>
      <c r="H41" s="507"/>
      <c r="I41" s="507"/>
      <c r="J41" s="507"/>
      <c r="K41" s="507"/>
      <c r="L41" s="507"/>
      <c r="M41" s="507"/>
      <c r="N41" s="507"/>
      <c r="O41" s="507"/>
      <c r="P41" s="507"/>
      <c r="Q41" s="507"/>
      <c r="R41" s="507"/>
      <c r="S41" s="507"/>
      <c r="T41" s="507"/>
      <c r="U41" s="507"/>
      <c r="V41" s="507"/>
      <c r="W41" s="507"/>
      <c r="X41" s="507"/>
      <c r="Y41" s="507"/>
      <c r="Z41" s="507"/>
      <c r="AA41" s="507"/>
      <c r="AB41" s="507"/>
      <c r="AC41" s="507"/>
      <c r="AD41" s="507"/>
      <c r="AE41" s="507"/>
      <c r="AF41" s="507"/>
      <c r="AG41" s="507"/>
      <c r="AH41" s="507"/>
      <c r="AI41" s="507"/>
      <c r="AJ41" s="507"/>
      <c r="AK41" s="507"/>
      <c r="AL41" s="507"/>
      <c r="AM41" s="507"/>
      <c r="AN41" s="507"/>
      <c r="AO41" s="507"/>
      <c r="AP41" s="507"/>
      <c r="AQ41" s="550"/>
    </row>
    <row r="42" spans="2:43" ht="24" customHeight="1" x14ac:dyDescent="0.15">
      <c r="C42" s="622"/>
      <c r="D42" s="622"/>
      <c r="E42" s="622"/>
      <c r="F42" s="622"/>
      <c r="G42" s="622"/>
      <c r="H42" s="622"/>
      <c r="I42" s="622"/>
      <c r="J42" s="622"/>
      <c r="K42" s="622"/>
      <c r="L42" s="622"/>
      <c r="M42" s="622"/>
      <c r="N42" s="622"/>
      <c r="O42" s="622"/>
      <c r="P42" s="622"/>
      <c r="Q42" s="622"/>
      <c r="R42" s="622"/>
      <c r="S42" s="622"/>
      <c r="T42" s="622"/>
      <c r="U42" s="622"/>
      <c r="V42" s="622"/>
      <c r="W42" s="622"/>
      <c r="X42" s="622"/>
      <c r="Y42" s="622"/>
      <c r="Z42" s="622"/>
      <c r="AA42" s="622"/>
      <c r="AB42" s="622"/>
      <c r="AC42" s="622"/>
      <c r="AD42" s="622"/>
      <c r="AE42" s="622"/>
      <c r="AF42" s="622"/>
      <c r="AG42" s="622"/>
      <c r="AH42" s="622"/>
      <c r="AI42" s="1716" t="s">
        <v>1254</v>
      </c>
      <c r="AJ42" s="1716"/>
      <c r="AK42" s="1716"/>
      <c r="AL42" s="1716"/>
      <c r="AM42" s="1716"/>
      <c r="AN42" s="1716"/>
      <c r="AO42" s="1716"/>
      <c r="AP42" s="1716"/>
      <c r="AQ42" s="1716"/>
    </row>
    <row r="43" spans="2:43" ht="18" customHeight="1" x14ac:dyDescent="0.15">
      <c r="C43" s="622"/>
      <c r="D43" s="622"/>
      <c r="E43" s="622"/>
      <c r="F43" s="622"/>
      <c r="G43" s="622"/>
      <c r="H43" s="622"/>
      <c r="I43" s="622"/>
      <c r="J43" s="622"/>
      <c r="K43" s="622"/>
      <c r="L43" s="622"/>
      <c r="M43" s="622"/>
      <c r="N43" s="622"/>
      <c r="O43" s="622"/>
      <c r="P43" s="622"/>
      <c r="Q43" s="622"/>
      <c r="R43" s="622"/>
      <c r="S43" s="622"/>
      <c r="T43" s="622"/>
      <c r="U43" s="622"/>
      <c r="V43" s="622"/>
      <c r="W43" s="622"/>
      <c r="X43" s="622"/>
      <c r="Y43" s="622"/>
      <c r="Z43" s="622"/>
      <c r="AA43" s="622"/>
      <c r="AB43" s="622"/>
      <c r="AC43" s="622"/>
      <c r="AD43" s="622"/>
      <c r="AE43" s="622"/>
      <c r="AF43" s="622"/>
      <c r="AG43" s="622"/>
      <c r="AH43" s="622"/>
      <c r="AI43" s="622"/>
      <c r="AJ43" s="622"/>
      <c r="AK43" s="622"/>
      <c r="AL43" s="622"/>
      <c r="AM43" s="622"/>
      <c r="AN43" s="622"/>
      <c r="AO43" s="622"/>
      <c r="AP43" s="622"/>
    </row>
    <row r="44" spans="2:43" ht="18" customHeight="1" x14ac:dyDescent="0.15">
      <c r="C44" s="622"/>
      <c r="D44" s="622"/>
      <c r="E44" s="622"/>
      <c r="F44" s="622"/>
      <c r="G44" s="622"/>
      <c r="H44" s="622"/>
      <c r="I44" s="622"/>
      <c r="J44" s="622"/>
      <c r="K44" s="622"/>
      <c r="L44" s="622"/>
      <c r="M44" s="622"/>
      <c r="N44" s="622"/>
      <c r="O44" s="622"/>
      <c r="P44" s="622"/>
      <c r="Q44" s="622"/>
      <c r="R44" s="622"/>
      <c r="S44" s="622"/>
      <c r="T44" s="622"/>
      <c r="U44" s="622"/>
      <c r="V44" s="622"/>
      <c r="W44" s="622"/>
      <c r="X44" s="622"/>
      <c r="Y44" s="622"/>
      <c r="Z44" s="622"/>
      <c r="AA44" s="622"/>
      <c r="AB44" s="622"/>
      <c r="AC44" s="622"/>
      <c r="AD44" s="622"/>
      <c r="AE44" s="622"/>
      <c r="AF44" s="622"/>
      <c r="AG44" s="622"/>
      <c r="AH44" s="622"/>
      <c r="AI44" s="622"/>
      <c r="AJ44" s="622"/>
      <c r="AK44" s="622"/>
      <c r="AL44" s="622"/>
      <c r="AM44" s="622"/>
      <c r="AN44" s="622"/>
      <c r="AO44" s="622"/>
      <c r="AP44" s="622"/>
    </row>
  </sheetData>
  <mergeCells count="25">
    <mergeCell ref="M28:T29"/>
    <mergeCell ref="V28:AM29"/>
    <mergeCell ref="AN28:AO29"/>
    <mergeCell ref="AI42:AQ42"/>
    <mergeCell ref="D22:K22"/>
    <mergeCell ref="D26:G26"/>
    <mergeCell ref="I26:K26"/>
    <mergeCell ref="M26:O26"/>
    <mergeCell ref="O27:T27"/>
    <mergeCell ref="V27:AO27"/>
    <mergeCell ref="D21:AO21"/>
    <mergeCell ref="AG2:AK2"/>
    <mergeCell ref="AL2:AQ2"/>
    <mergeCell ref="AS2:AU2"/>
    <mergeCell ref="O6:AD6"/>
    <mergeCell ref="AE6:AP6"/>
    <mergeCell ref="E12:H12"/>
    <mergeCell ref="J12:S12"/>
    <mergeCell ref="AH12:AJ12"/>
    <mergeCell ref="AL12:AN12"/>
    <mergeCell ref="D16:AO16"/>
    <mergeCell ref="D17:AO17"/>
    <mergeCell ref="D18:AO18"/>
    <mergeCell ref="D19:AO19"/>
    <mergeCell ref="D20:AO20"/>
  </mergeCells>
  <phoneticPr fontId="4"/>
  <pageMargins left="0.70866141732283472" right="0.70866141732283472" top="0.74803149606299213" bottom="0.74803149606299213" header="0.31496062992125984" footer="0.31496062992125984"/>
  <pageSetup paperSize="9" scale="80" orientation="portrait" blackAndWhite="1"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CDA17-56D3-4835-8E62-857D78C4CE45}">
  <dimension ref="A1:Q70"/>
  <sheetViews>
    <sheetView showZeros="0" topLeftCell="A22" zoomScaleNormal="100" workbookViewId="0">
      <selection activeCell="S21" sqref="S21"/>
    </sheetView>
  </sheetViews>
  <sheetFormatPr defaultRowHeight="13.5" x14ac:dyDescent="0.15"/>
  <cols>
    <col min="1" max="1" width="10.25" style="626" customWidth="1"/>
    <col min="2" max="2" width="12.625" style="626" customWidth="1"/>
    <col min="3" max="3" width="4" style="626" customWidth="1"/>
    <col min="4" max="4" width="9.375" style="626" bestFit="1" customWidth="1"/>
    <col min="5" max="5" width="12.5" style="626" customWidth="1"/>
    <col min="6" max="6" width="9" style="626"/>
    <col min="7" max="7" width="13.125" style="626" customWidth="1"/>
    <col min="8" max="8" width="2.75" style="626" customWidth="1"/>
    <col min="9" max="9" width="32.5" style="626" customWidth="1"/>
    <col min="10" max="10" width="11.625" style="626" customWidth="1"/>
    <col min="11" max="11" width="11.75" style="626" customWidth="1"/>
    <col min="12" max="13" width="8.5" style="626" hidden="1" customWidth="1"/>
    <col min="14" max="254" width="9" style="626"/>
    <col min="255" max="255" width="10.25" style="626" customWidth="1"/>
    <col min="256" max="256" width="12.625" style="626" customWidth="1"/>
    <col min="257" max="257" width="4" style="626" customWidth="1"/>
    <col min="258" max="258" width="9.375" style="626" bestFit="1" customWidth="1"/>
    <col min="259" max="259" width="12.5" style="626" customWidth="1"/>
    <col min="260" max="260" width="9" style="626"/>
    <col min="261" max="261" width="13.125" style="626" customWidth="1"/>
    <col min="262" max="262" width="2.75" style="626" customWidth="1"/>
    <col min="263" max="263" width="28.75" style="626" customWidth="1"/>
    <col min="264" max="264" width="11.625" style="626" customWidth="1"/>
    <col min="265" max="265" width="11.75" style="626" customWidth="1"/>
    <col min="266" max="267" width="0" style="626" hidden="1" customWidth="1"/>
    <col min="268" max="510" width="9" style="626"/>
    <col min="511" max="511" width="10.25" style="626" customWidth="1"/>
    <col min="512" max="512" width="12.625" style="626" customWidth="1"/>
    <col min="513" max="513" width="4" style="626" customWidth="1"/>
    <col min="514" max="514" width="9.375" style="626" bestFit="1" customWidth="1"/>
    <col min="515" max="515" width="12.5" style="626" customWidth="1"/>
    <col min="516" max="516" width="9" style="626"/>
    <col min="517" max="517" width="13.125" style="626" customWidth="1"/>
    <col min="518" max="518" width="2.75" style="626" customWidth="1"/>
    <col min="519" max="519" width="28.75" style="626" customWidth="1"/>
    <col min="520" max="520" width="11.625" style="626" customWidth="1"/>
    <col min="521" max="521" width="11.75" style="626" customWidth="1"/>
    <col min="522" max="523" width="0" style="626" hidden="1" customWidth="1"/>
    <col min="524" max="766" width="9" style="626"/>
    <col min="767" max="767" width="10.25" style="626" customWidth="1"/>
    <col min="768" max="768" width="12.625" style="626" customWidth="1"/>
    <col min="769" max="769" width="4" style="626" customWidth="1"/>
    <col min="770" max="770" width="9.375" style="626" bestFit="1" customWidth="1"/>
    <col min="771" max="771" width="12.5" style="626" customWidth="1"/>
    <col min="772" max="772" width="9" style="626"/>
    <col min="773" max="773" width="13.125" style="626" customWidth="1"/>
    <col min="774" max="774" width="2.75" style="626" customWidth="1"/>
    <col min="775" max="775" width="28.75" style="626" customWidth="1"/>
    <col min="776" max="776" width="11.625" style="626" customWidth="1"/>
    <col min="777" max="777" width="11.75" style="626" customWidth="1"/>
    <col min="778" max="779" width="0" style="626" hidden="1" customWidth="1"/>
    <col min="780" max="1022" width="9" style="626"/>
    <col min="1023" max="1023" width="10.25" style="626" customWidth="1"/>
    <col min="1024" max="1024" width="12.625" style="626" customWidth="1"/>
    <col min="1025" max="1025" width="4" style="626" customWidth="1"/>
    <col min="1026" max="1026" width="9.375" style="626" bestFit="1" customWidth="1"/>
    <col min="1027" max="1027" width="12.5" style="626" customWidth="1"/>
    <col min="1028" max="1028" width="9" style="626"/>
    <col min="1029" max="1029" width="13.125" style="626" customWidth="1"/>
    <col min="1030" max="1030" width="2.75" style="626" customWidth="1"/>
    <col min="1031" max="1031" width="28.75" style="626" customWidth="1"/>
    <col min="1032" max="1032" width="11.625" style="626" customWidth="1"/>
    <col min="1033" max="1033" width="11.75" style="626" customWidth="1"/>
    <col min="1034" max="1035" width="0" style="626" hidden="1" customWidth="1"/>
    <col min="1036" max="1278" width="9" style="626"/>
    <col min="1279" max="1279" width="10.25" style="626" customWidth="1"/>
    <col min="1280" max="1280" width="12.625" style="626" customWidth="1"/>
    <col min="1281" max="1281" width="4" style="626" customWidth="1"/>
    <col min="1282" max="1282" width="9.375" style="626" bestFit="1" customWidth="1"/>
    <col min="1283" max="1283" width="12.5" style="626" customWidth="1"/>
    <col min="1284" max="1284" width="9" style="626"/>
    <col min="1285" max="1285" width="13.125" style="626" customWidth="1"/>
    <col min="1286" max="1286" width="2.75" style="626" customWidth="1"/>
    <col min="1287" max="1287" width="28.75" style="626" customWidth="1"/>
    <col min="1288" max="1288" width="11.625" style="626" customWidth="1"/>
    <col min="1289" max="1289" width="11.75" style="626" customWidth="1"/>
    <col min="1290" max="1291" width="0" style="626" hidden="1" customWidth="1"/>
    <col min="1292" max="1534" width="9" style="626"/>
    <col min="1535" max="1535" width="10.25" style="626" customWidth="1"/>
    <col min="1536" max="1536" width="12.625" style="626" customWidth="1"/>
    <col min="1537" max="1537" width="4" style="626" customWidth="1"/>
    <col min="1538" max="1538" width="9.375" style="626" bestFit="1" customWidth="1"/>
    <col min="1539" max="1539" width="12.5" style="626" customWidth="1"/>
    <col min="1540" max="1540" width="9" style="626"/>
    <col min="1541" max="1541" width="13.125" style="626" customWidth="1"/>
    <col min="1542" max="1542" width="2.75" style="626" customWidth="1"/>
    <col min="1543" max="1543" width="28.75" style="626" customWidth="1"/>
    <col min="1544" max="1544" width="11.625" style="626" customWidth="1"/>
    <col min="1545" max="1545" width="11.75" style="626" customWidth="1"/>
    <col min="1546" max="1547" width="0" style="626" hidden="1" customWidth="1"/>
    <col min="1548" max="1790" width="9" style="626"/>
    <col min="1791" max="1791" width="10.25" style="626" customWidth="1"/>
    <col min="1792" max="1792" width="12.625" style="626" customWidth="1"/>
    <col min="1793" max="1793" width="4" style="626" customWidth="1"/>
    <col min="1794" max="1794" width="9.375" style="626" bestFit="1" customWidth="1"/>
    <col min="1795" max="1795" width="12.5" style="626" customWidth="1"/>
    <col min="1796" max="1796" width="9" style="626"/>
    <col min="1797" max="1797" width="13.125" style="626" customWidth="1"/>
    <col min="1798" max="1798" width="2.75" style="626" customWidth="1"/>
    <col min="1799" max="1799" width="28.75" style="626" customWidth="1"/>
    <col min="1800" max="1800" width="11.625" style="626" customWidth="1"/>
    <col min="1801" max="1801" width="11.75" style="626" customWidth="1"/>
    <col min="1802" max="1803" width="0" style="626" hidden="1" customWidth="1"/>
    <col min="1804" max="2046" width="9" style="626"/>
    <col min="2047" max="2047" width="10.25" style="626" customWidth="1"/>
    <col min="2048" max="2048" width="12.625" style="626" customWidth="1"/>
    <col min="2049" max="2049" width="4" style="626" customWidth="1"/>
    <col min="2050" max="2050" width="9.375" style="626" bestFit="1" customWidth="1"/>
    <col min="2051" max="2051" width="12.5" style="626" customWidth="1"/>
    <col min="2052" max="2052" width="9" style="626"/>
    <col min="2053" max="2053" width="13.125" style="626" customWidth="1"/>
    <col min="2054" max="2054" width="2.75" style="626" customWidth="1"/>
    <col min="2055" max="2055" width="28.75" style="626" customWidth="1"/>
    <col min="2056" max="2056" width="11.625" style="626" customWidth="1"/>
    <col min="2057" max="2057" width="11.75" style="626" customWidth="1"/>
    <col min="2058" max="2059" width="0" style="626" hidden="1" customWidth="1"/>
    <col min="2060" max="2302" width="9" style="626"/>
    <col min="2303" max="2303" width="10.25" style="626" customWidth="1"/>
    <col min="2304" max="2304" width="12.625" style="626" customWidth="1"/>
    <col min="2305" max="2305" width="4" style="626" customWidth="1"/>
    <col min="2306" max="2306" width="9.375" style="626" bestFit="1" customWidth="1"/>
    <col min="2307" max="2307" width="12.5" style="626" customWidth="1"/>
    <col min="2308" max="2308" width="9" style="626"/>
    <col min="2309" max="2309" width="13.125" style="626" customWidth="1"/>
    <col min="2310" max="2310" width="2.75" style="626" customWidth="1"/>
    <col min="2311" max="2311" width="28.75" style="626" customWidth="1"/>
    <col min="2312" max="2312" width="11.625" style="626" customWidth="1"/>
    <col min="2313" max="2313" width="11.75" style="626" customWidth="1"/>
    <col min="2314" max="2315" width="0" style="626" hidden="1" customWidth="1"/>
    <col min="2316" max="2558" width="9" style="626"/>
    <col min="2559" max="2559" width="10.25" style="626" customWidth="1"/>
    <col min="2560" max="2560" width="12.625" style="626" customWidth="1"/>
    <col min="2561" max="2561" width="4" style="626" customWidth="1"/>
    <col min="2562" max="2562" width="9.375" style="626" bestFit="1" customWidth="1"/>
    <col min="2563" max="2563" width="12.5" style="626" customWidth="1"/>
    <col min="2564" max="2564" width="9" style="626"/>
    <col min="2565" max="2565" width="13.125" style="626" customWidth="1"/>
    <col min="2566" max="2566" width="2.75" style="626" customWidth="1"/>
    <col min="2567" max="2567" width="28.75" style="626" customWidth="1"/>
    <col min="2568" max="2568" width="11.625" style="626" customWidth="1"/>
    <col min="2569" max="2569" width="11.75" style="626" customWidth="1"/>
    <col min="2570" max="2571" width="0" style="626" hidden="1" customWidth="1"/>
    <col min="2572" max="2814" width="9" style="626"/>
    <col min="2815" max="2815" width="10.25" style="626" customWidth="1"/>
    <col min="2816" max="2816" width="12.625" style="626" customWidth="1"/>
    <col min="2817" max="2817" width="4" style="626" customWidth="1"/>
    <col min="2818" max="2818" width="9.375" style="626" bestFit="1" customWidth="1"/>
    <col min="2819" max="2819" width="12.5" style="626" customWidth="1"/>
    <col min="2820" max="2820" width="9" style="626"/>
    <col min="2821" max="2821" width="13.125" style="626" customWidth="1"/>
    <col min="2822" max="2822" width="2.75" style="626" customWidth="1"/>
    <col min="2823" max="2823" width="28.75" style="626" customWidth="1"/>
    <col min="2824" max="2824" width="11.625" style="626" customWidth="1"/>
    <col min="2825" max="2825" width="11.75" style="626" customWidth="1"/>
    <col min="2826" max="2827" width="0" style="626" hidden="1" customWidth="1"/>
    <col min="2828" max="3070" width="9" style="626"/>
    <col min="3071" max="3071" width="10.25" style="626" customWidth="1"/>
    <col min="3072" max="3072" width="12.625" style="626" customWidth="1"/>
    <col min="3073" max="3073" width="4" style="626" customWidth="1"/>
    <col min="3074" max="3074" width="9.375" style="626" bestFit="1" customWidth="1"/>
    <col min="3075" max="3075" width="12.5" style="626" customWidth="1"/>
    <col min="3076" max="3076" width="9" style="626"/>
    <col min="3077" max="3077" width="13.125" style="626" customWidth="1"/>
    <col min="3078" max="3078" width="2.75" style="626" customWidth="1"/>
    <col min="3079" max="3079" width="28.75" style="626" customWidth="1"/>
    <col min="3080" max="3080" width="11.625" style="626" customWidth="1"/>
    <col min="3081" max="3081" width="11.75" style="626" customWidth="1"/>
    <col min="3082" max="3083" width="0" style="626" hidden="1" customWidth="1"/>
    <col min="3084" max="3326" width="9" style="626"/>
    <col min="3327" max="3327" width="10.25" style="626" customWidth="1"/>
    <col min="3328" max="3328" width="12.625" style="626" customWidth="1"/>
    <col min="3329" max="3329" width="4" style="626" customWidth="1"/>
    <col min="3330" max="3330" width="9.375" style="626" bestFit="1" customWidth="1"/>
    <col min="3331" max="3331" width="12.5" style="626" customWidth="1"/>
    <col min="3332" max="3332" width="9" style="626"/>
    <col min="3333" max="3333" width="13.125" style="626" customWidth="1"/>
    <col min="3334" max="3334" width="2.75" style="626" customWidth="1"/>
    <col min="3335" max="3335" width="28.75" style="626" customWidth="1"/>
    <col min="3336" max="3336" width="11.625" style="626" customWidth="1"/>
    <col min="3337" max="3337" width="11.75" style="626" customWidth="1"/>
    <col min="3338" max="3339" width="0" style="626" hidden="1" customWidth="1"/>
    <col min="3340" max="3582" width="9" style="626"/>
    <col min="3583" max="3583" width="10.25" style="626" customWidth="1"/>
    <col min="3584" max="3584" width="12.625" style="626" customWidth="1"/>
    <col min="3585" max="3585" width="4" style="626" customWidth="1"/>
    <col min="3586" max="3586" width="9.375" style="626" bestFit="1" customWidth="1"/>
    <col min="3587" max="3587" width="12.5" style="626" customWidth="1"/>
    <col min="3588" max="3588" width="9" style="626"/>
    <col min="3589" max="3589" width="13.125" style="626" customWidth="1"/>
    <col min="3590" max="3590" width="2.75" style="626" customWidth="1"/>
    <col min="3591" max="3591" width="28.75" style="626" customWidth="1"/>
    <col min="3592" max="3592" width="11.625" style="626" customWidth="1"/>
    <col min="3593" max="3593" width="11.75" style="626" customWidth="1"/>
    <col min="3594" max="3595" width="0" style="626" hidden="1" customWidth="1"/>
    <col min="3596" max="3838" width="9" style="626"/>
    <col min="3839" max="3839" width="10.25" style="626" customWidth="1"/>
    <col min="3840" max="3840" width="12.625" style="626" customWidth="1"/>
    <col min="3841" max="3841" width="4" style="626" customWidth="1"/>
    <col min="3842" max="3842" width="9.375" style="626" bestFit="1" customWidth="1"/>
    <col min="3843" max="3843" width="12.5" style="626" customWidth="1"/>
    <col min="3844" max="3844" width="9" style="626"/>
    <col min="3845" max="3845" width="13.125" style="626" customWidth="1"/>
    <col min="3846" max="3846" width="2.75" style="626" customWidth="1"/>
    <col min="3847" max="3847" width="28.75" style="626" customWidth="1"/>
    <col min="3848" max="3848" width="11.625" style="626" customWidth="1"/>
    <col min="3849" max="3849" width="11.75" style="626" customWidth="1"/>
    <col min="3850" max="3851" width="0" style="626" hidden="1" customWidth="1"/>
    <col min="3852" max="4094" width="9" style="626"/>
    <col min="4095" max="4095" width="10.25" style="626" customWidth="1"/>
    <col min="4096" max="4096" width="12.625" style="626" customWidth="1"/>
    <col min="4097" max="4097" width="4" style="626" customWidth="1"/>
    <col min="4098" max="4098" width="9.375" style="626" bestFit="1" customWidth="1"/>
    <col min="4099" max="4099" width="12.5" style="626" customWidth="1"/>
    <col min="4100" max="4100" width="9" style="626"/>
    <col min="4101" max="4101" width="13.125" style="626" customWidth="1"/>
    <col min="4102" max="4102" width="2.75" style="626" customWidth="1"/>
    <col min="4103" max="4103" width="28.75" style="626" customWidth="1"/>
    <col min="4104" max="4104" width="11.625" style="626" customWidth="1"/>
    <col min="4105" max="4105" width="11.75" style="626" customWidth="1"/>
    <col min="4106" max="4107" width="0" style="626" hidden="1" customWidth="1"/>
    <col min="4108" max="4350" width="9" style="626"/>
    <col min="4351" max="4351" width="10.25" style="626" customWidth="1"/>
    <col min="4352" max="4352" width="12.625" style="626" customWidth="1"/>
    <col min="4353" max="4353" width="4" style="626" customWidth="1"/>
    <col min="4354" max="4354" width="9.375" style="626" bestFit="1" customWidth="1"/>
    <col min="4355" max="4355" width="12.5" style="626" customWidth="1"/>
    <col min="4356" max="4356" width="9" style="626"/>
    <col min="4357" max="4357" width="13.125" style="626" customWidth="1"/>
    <col min="4358" max="4358" width="2.75" style="626" customWidth="1"/>
    <col min="4359" max="4359" width="28.75" style="626" customWidth="1"/>
    <col min="4360" max="4360" width="11.625" style="626" customWidth="1"/>
    <col min="4361" max="4361" width="11.75" style="626" customWidth="1"/>
    <col min="4362" max="4363" width="0" style="626" hidden="1" customWidth="1"/>
    <col min="4364" max="4606" width="9" style="626"/>
    <col min="4607" max="4607" width="10.25" style="626" customWidth="1"/>
    <col min="4608" max="4608" width="12.625" style="626" customWidth="1"/>
    <col min="4609" max="4609" width="4" style="626" customWidth="1"/>
    <col min="4610" max="4610" width="9.375" style="626" bestFit="1" customWidth="1"/>
    <col min="4611" max="4611" width="12.5" style="626" customWidth="1"/>
    <col min="4612" max="4612" width="9" style="626"/>
    <col min="4613" max="4613" width="13.125" style="626" customWidth="1"/>
    <col min="4614" max="4614" width="2.75" style="626" customWidth="1"/>
    <col min="4615" max="4615" width="28.75" style="626" customWidth="1"/>
    <col min="4616" max="4616" width="11.625" style="626" customWidth="1"/>
    <col min="4617" max="4617" width="11.75" style="626" customWidth="1"/>
    <col min="4618" max="4619" width="0" style="626" hidden="1" customWidth="1"/>
    <col min="4620" max="4862" width="9" style="626"/>
    <col min="4863" max="4863" width="10.25" style="626" customWidth="1"/>
    <col min="4864" max="4864" width="12.625" style="626" customWidth="1"/>
    <col min="4865" max="4865" width="4" style="626" customWidth="1"/>
    <col min="4866" max="4866" width="9.375" style="626" bestFit="1" customWidth="1"/>
    <col min="4867" max="4867" width="12.5" style="626" customWidth="1"/>
    <col min="4868" max="4868" width="9" style="626"/>
    <col min="4869" max="4869" width="13.125" style="626" customWidth="1"/>
    <col min="4870" max="4870" width="2.75" style="626" customWidth="1"/>
    <col min="4871" max="4871" width="28.75" style="626" customWidth="1"/>
    <col min="4872" max="4872" width="11.625" style="626" customWidth="1"/>
    <col min="4873" max="4873" width="11.75" style="626" customWidth="1"/>
    <col min="4874" max="4875" width="0" style="626" hidden="1" customWidth="1"/>
    <col min="4876" max="5118" width="9" style="626"/>
    <col min="5119" max="5119" width="10.25" style="626" customWidth="1"/>
    <col min="5120" max="5120" width="12.625" style="626" customWidth="1"/>
    <col min="5121" max="5121" width="4" style="626" customWidth="1"/>
    <col min="5122" max="5122" width="9.375" style="626" bestFit="1" customWidth="1"/>
    <col min="5123" max="5123" width="12.5" style="626" customWidth="1"/>
    <col min="5124" max="5124" width="9" style="626"/>
    <col min="5125" max="5125" width="13.125" style="626" customWidth="1"/>
    <col min="5126" max="5126" width="2.75" style="626" customWidth="1"/>
    <col min="5127" max="5127" width="28.75" style="626" customWidth="1"/>
    <col min="5128" max="5128" width="11.625" style="626" customWidth="1"/>
    <col min="5129" max="5129" width="11.75" style="626" customWidth="1"/>
    <col min="5130" max="5131" width="0" style="626" hidden="1" customWidth="1"/>
    <col min="5132" max="5374" width="9" style="626"/>
    <col min="5375" max="5375" width="10.25" style="626" customWidth="1"/>
    <col min="5376" max="5376" width="12.625" style="626" customWidth="1"/>
    <col min="5377" max="5377" width="4" style="626" customWidth="1"/>
    <col min="5378" max="5378" width="9.375" style="626" bestFit="1" customWidth="1"/>
    <col min="5379" max="5379" width="12.5" style="626" customWidth="1"/>
    <col min="5380" max="5380" width="9" style="626"/>
    <col min="5381" max="5381" width="13.125" style="626" customWidth="1"/>
    <col min="5382" max="5382" width="2.75" style="626" customWidth="1"/>
    <col min="5383" max="5383" width="28.75" style="626" customWidth="1"/>
    <col min="5384" max="5384" width="11.625" style="626" customWidth="1"/>
    <col min="5385" max="5385" width="11.75" style="626" customWidth="1"/>
    <col min="5386" max="5387" width="0" style="626" hidden="1" customWidth="1"/>
    <col min="5388" max="5630" width="9" style="626"/>
    <col min="5631" max="5631" width="10.25" style="626" customWidth="1"/>
    <col min="5632" max="5632" width="12.625" style="626" customWidth="1"/>
    <col min="5633" max="5633" width="4" style="626" customWidth="1"/>
    <col min="5634" max="5634" width="9.375" style="626" bestFit="1" customWidth="1"/>
    <col min="5635" max="5635" width="12.5" style="626" customWidth="1"/>
    <col min="5636" max="5636" width="9" style="626"/>
    <col min="5637" max="5637" width="13.125" style="626" customWidth="1"/>
    <col min="5638" max="5638" width="2.75" style="626" customWidth="1"/>
    <col min="5639" max="5639" width="28.75" style="626" customWidth="1"/>
    <col min="5640" max="5640" width="11.625" style="626" customWidth="1"/>
    <col min="5641" max="5641" width="11.75" style="626" customWidth="1"/>
    <col min="5642" max="5643" width="0" style="626" hidden="1" customWidth="1"/>
    <col min="5644" max="5886" width="9" style="626"/>
    <col min="5887" max="5887" width="10.25" style="626" customWidth="1"/>
    <col min="5888" max="5888" width="12.625" style="626" customWidth="1"/>
    <col min="5889" max="5889" width="4" style="626" customWidth="1"/>
    <col min="5890" max="5890" width="9.375" style="626" bestFit="1" customWidth="1"/>
    <col min="5891" max="5891" width="12.5" style="626" customWidth="1"/>
    <col min="5892" max="5892" width="9" style="626"/>
    <col min="5893" max="5893" width="13.125" style="626" customWidth="1"/>
    <col min="5894" max="5894" width="2.75" style="626" customWidth="1"/>
    <col min="5895" max="5895" width="28.75" style="626" customWidth="1"/>
    <col min="5896" max="5896" width="11.625" style="626" customWidth="1"/>
    <col min="5897" max="5897" width="11.75" style="626" customWidth="1"/>
    <col min="5898" max="5899" width="0" style="626" hidden="1" customWidth="1"/>
    <col min="5900" max="6142" width="9" style="626"/>
    <col min="6143" max="6143" width="10.25" style="626" customWidth="1"/>
    <col min="6144" max="6144" width="12.625" style="626" customWidth="1"/>
    <col min="6145" max="6145" width="4" style="626" customWidth="1"/>
    <col min="6146" max="6146" width="9.375" style="626" bestFit="1" customWidth="1"/>
    <col min="6147" max="6147" width="12.5" style="626" customWidth="1"/>
    <col min="6148" max="6148" width="9" style="626"/>
    <col min="6149" max="6149" width="13.125" style="626" customWidth="1"/>
    <col min="6150" max="6150" width="2.75" style="626" customWidth="1"/>
    <col min="6151" max="6151" width="28.75" style="626" customWidth="1"/>
    <col min="6152" max="6152" width="11.625" style="626" customWidth="1"/>
    <col min="6153" max="6153" width="11.75" style="626" customWidth="1"/>
    <col min="6154" max="6155" width="0" style="626" hidden="1" customWidth="1"/>
    <col min="6156" max="6398" width="9" style="626"/>
    <col min="6399" max="6399" width="10.25" style="626" customWidth="1"/>
    <col min="6400" max="6400" width="12.625" style="626" customWidth="1"/>
    <col min="6401" max="6401" width="4" style="626" customWidth="1"/>
    <col min="6402" max="6402" width="9.375" style="626" bestFit="1" customWidth="1"/>
    <col min="6403" max="6403" width="12.5" style="626" customWidth="1"/>
    <col min="6404" max="6404" width="9" style="626"/>
    <col min="6405" max="6405" width="13.125" style="626" customWidth="1"/>
    <col min="6406" max="6406" width="2.75" style="626" customWidth="1"/>
    <col min="6407" max="6407" width="28.75" style="626" customWidth="1"/>
    <col min="6408" max="6408" width="11.625" style="626" customWidth="1"/>
    <col min="6409" max="6409" width="11.75" style="626" customWidth="1"/>
    <col min="6410" max="6411" width="0" style="626" hidden="1" customWidth="1"/>
    <col min="6412" max="6654" width="9" style="626"/>
    <col min="6655" max="6655" width="10.25" style="626" customWidth="1"/>
    <col min="6656" max="6656" width="12.625" style="626" customWidth="1"/>
    <col min="6657" max="6657" width="4" style="626" customWidth="1"/>
    <col min="6658" max="6658" width="9.375" style="626" bestFit="1" customWidth="1"/>
    <col min="6659" max="6659" width="12.5" style="626" customWidth="1"/>
    <col min="6660" max="6660" width="9" style="626"/>
    <col min="6661" max="6661" width="13.125" style="626" customWidth="1"/>
    <col min="6662" max="6662" width="2.75" style="626" customWidth="1"/>
    <col min="6663" max="6663" width="28.75" style="626" customWidth="1"/>
    <col min="6664" max="6664" width="11.625" style="626" customWidth="1"/>
    <col min="6665" max="6665" width="11.75" style="626" customWidth="1"/>
    <col min="6666" max="6667" width="0" style="626" hidden="1" customWidth="1"/>
    <col min="6668" max="6910" width="9" style="626"/>
    <col min="6911" max="6911" width="10.25" style="626" customWidth="1"/>
    <col min="6912" max="6912" width="12.625" style="626" customWidth="1"/>
    <col min="6913" max="6913" width="4" style="626" customWidth="1"/>
    <col min="6914" max="6914" width="9.375" style="626" bestFit="1" customWidth="1"/>
    <col min="6915" max="6915" width="12.5" style="626" customWidth="1"/>
    <col min="6916" max="6916" width="9" style="626"/>
    <col min="6917" max="6917" width="13.125" style="626" customWidth="1"/>
    <col min="6918" max="6918" width="2.75" style="626" customWidth="1"/>
    <col min="6919" max="6919" width="28.75" style="626" customWidth="1"/>
    <col min="6920" max="6920" width="11.625" style="626" customWidth="1"/>
    <col min="6921" max="6921" width="11.75" style="626" customWidth="1"/>
    <col min="6922" max="6923" width="0" style="626" hidden="1" customWidth="1"/>
    <col min="6924" max="7166" width="9" style="626"/>
    <col min="7167" max="7167" width="10.25" style="626" customWidth="1"/>
    <col min="7168" max="7168" width="12.625" style="626" customWidth="1"/>
    <col min="7169" max="7169" width="4" style="626" customWidth="1"/>
    <col min="7170" max="7170" width="9.375" style="626" bestFit="1" customWidth="1"/>
    <col min="7171" max="7171" width="12.5" style="626" customWidth="1"/>
    <col min="7172" max="7172" width="9" style="626"/>
    <col min="7173" max="7173" width="13.125" style="626" customWidth="1"/>
    <col min="7174" max="7174" width="2.75" style="626" customWidth="1"/>
    <col min="7175" max="7175" width="28.75" style="626" customWidth="1"/>
    <col min="7176" max="7176" width="11.625" style="626" customWidth="1"/>
    <col min="7177" max="7177" width="11.75" style="626" customWidth="1"/>
    <col min="7178" max="7179" width="0" style="626" hidden="1" customWidth="1"/>
    <col min="7180" max="7422" width="9" style="626"/>
    <col min="7423" max="7423" width="10.25" style="626" customWidth="1"/>
    <col min="7424" max="7424" width="12.625" style="626" customWidth="1"/>
    <col min="7425" max="7425" width="4" style="626" customWidth="1"/>
    <col min="7426" max="7426" width="9.375" style="626" bestFit="1" customWidth="1"/>
    <col min="7427" max="7427" width="12.5" style="626" customWidth="1"/>
    <col min="7428" max="7428" width="9" style="626"/>
    <col min="7429" max="7429" width="13.125" style="626" customWidth="1"/>
    <col min="7430" max="7430" width="2.75" style="626" customWidth="1"/>
    <col min="7431" max="7431" width="28.75" style="626" customWidth="1"/>
    <col min="7432" max="7432" width="11.625" style="626" customWidth="1"/>
    <col min="7433" max="7433" width="11.75" style="626" customWidth="1"/>
    <col min="7434" max="7435" width="0" style="626" hidden="1" customWidth="1"/>
    <col min="7436" max="7678" width="9" style="626"/>
    <col min="7679" max="7679" width="10.25" style="626" customWidth="1"/>
    <col min="7680" max="7680" width="12.625" style="626" customWidth="1"/>
    <col min="7681" max="7681" width="4" style="626" customWidth="1"/>
    <col min="7682" max="7682" width="9.375" style="626" bestFit="1" customWidth="1"/>
    <col min="7683" max="7683" width="12.5" style="626" customWidth="1"/>
    <col min="7684" max="7684" width="9" style="626"/>
    <col min="7685" max="7685" width="13.125" style="626" customWidth="1"/>
    <col min="7686" max="7686" width="2.75" style="626" customWidth="1"/>
    <col min="7687" max="7687" width="28.75" style="626" customWidth="1"/>
    <col min="7688" max="7688" width="11.625" style="626" customWidth="1"/>
    <col min="7689" max="7689" width="11.75" style="626" customWidth="1"/>
    <col min="7690" max="7691" width="0" style="626" hidden="1" customWidth="1"/>
    <col min="7692" max="7934" width="9" style="626"/>
    <col min="7935" max="7935" width="10.25" style="626" customWidth="1"/>
    <col min="7936" max="7936" width="12.625" style="626" customWidth="1"/>
    <col min="7937" max="7937" width="4" style="626" customWidth="1"/>
    <col min="7938" max="7938" width="9.375" style="626" bestFit="1" customWidth="1"/>
    <col min="7939" max="7939" width="12.5" style="626" customWidth="1"/>
    <col min="7940" max="7940" width="9" style="626"/>
    <col min="7941" max="7941" width="13.125" style="626" customWidth="1"/>
    <col min="7942" max="7942" width="2.75" style="626" customWidth="1"/>
    <col min="7943" max="7943" width="28.75" style="626" customWidth="1"/>
    <col min="7944" max="7944" width="11.625" style="626" customWidth="1"/>
    <col min="7945" max="7945" width="11.75" style="626" customWidth="1"/>
    <col min="7946" max="7947" width="0" style="626" hidden="1" customWidth="1"/>
    <col min="7948" max="8190" width="9" style="626"/>
    <col min="8191" max="8191" width="10.25" style="626" customWidth="1"/>
    <col min="8192" max="8192" width="12.625" style="626" customWidth="1"/>
    <col min="8193" max="8193" width="4" style="626" customWidth="1"/>
    <col min="8194" max="8194" width="9.375" style="626" bestFit="1" customWidth="1"/>
    <col min="8195" max="8195" width="12.5" style="626" customWidth="1"/>
    <col min="8196" max="8196" width="9" style="626"/>
    <col min="8197" max="8197" width="13.125" style="626" customWidth="1"/>
    <col min="8198" max="8198" width="2.75" style="626" customWidth="1"/>
    <col min="8199" max="8199" width="28.75" style="626" customWidth="1"/>
    <col min="8200" max="8200" width="11.625" style="626" customWidth="1"/>
    <col min="8201" max="8201" width="11.75" style="626" customWidth="1"/>
    <col min="8202" max="8203" width="0" style="626" hidden="1" customWidth="1"/>
    <col min="8204" max="8446" width="9" style="626"/>
    <col min="8447" max="8447" width="10.25" style="626" customWidth="1"/>
    <col min="8448" max="8448" width="12.625" style="626" customWidth="1"/>
    <col min="8449" max="8449" width="4" style="626" customWidth="1"/>
    <col min="8450" max="8450" width="9.375" style="626" bestFit="1" customWidth="1"/>
    <col min="8451" max="8451" width="12.5" style="626" customWidth="1"/>
    <col min="8452" max="8452" width="9" style="626"/>
    <col min="8453" max="8453" width="13.125" style="626" customWidth="1"/>
    <col min="8454" max="8454" width="2.75" style="626" customWidth="1"/>
    <col min="8455" max="8455" width="28.75" style="626" customWidth="1"/>
    <col min="8456" max="8456" width="11.625" style="626" customWidth="1"/>
    <col min="8457" max="8457" width="11.75" style="626" customWidth="1"/>
    <col min="8458" max="8459" width="0" style="626" hidden="1" customWidth="1"/>
    <col min="8460" max="8702" width="9" style="626"/>
    <col min="8703" max="8703" width="10.25" style="626" customWidth="1"/>
    <col min="8704" max="8704" width="12.625" style="626" customWidth="1"/>
    <col min="8705" max="8705" width="4" style="626" customWidth="1"/>
    <col min="8706" max="8706" width="9.375" style="626" bestFit="1" customWidth="1"/>
    <col min="8707" max="8707" width="12.5" style="626" customWidth="1"/>
    <col min="8708" max="8708" width="9" style="626"/>
    <col min="8709" max="8709" width="13.125" style="626" customWidth="1"/>
    <col min="8710" max="8710" width="2.75" style="626" customWidth="1"/>
    <col min="8711" max="8711" width="28.75" style="626" customWidth="1"/>
    <col min="8712" max="8712" width="11.625" style="626" customWidth="1"/>
    <col min="8713" max="8713" width="11.75" style="626" customWidth="1"/>
    <col min="8714" max="8715" width="0" style="626" hidden="1" customWidth="1"/>
    <col min="8716" max="8958" width="9" style="626"/>
    <col min="8959" max="8959" width="10.25" style="626" customWidth="1"/>
    <col min="8960" max="8960" width="12.625" style="626" customWidth="1"/>
    <col min="8961" max="8961" width="4" style="626" customWidth="1"/>
    <col min="8962" max="8962" width="9.375" style="626" bestFit="1" customWidth="1"/>
    <col min="8963" max="8963" width="12.5" style="626" customWidth="1"/>
    <col min="8964" max="8964" width="9" style="626"/>
    <col min="8965" max="8965" width="13.125" style="626" customWidth="1"/>
    <col min="8966" max="8966" width="2.75" style="626" customWidth="1"/>
    <col min="8967" max="8967" width="28.75" style="626" customWidth="1"/>
    <col min="8968" max="8968" width="11.625" style="626" customWidth="1"/>
    <col min="8969" max="8969" width="11.75" style="626" customWidth="1"/>
    <col min="8970" max="8971" width="0" style="626" hidden="1" customWidth="1"/>
    <col min="8972" max="9214" width="9" style="626"/>
    <col min="9215" max="9215" width="10.25" style="626" customWidth="1"/>
    <col min="9216" max="9216" width="12.625" style="626" customWidth="1"/>
    <col min="9217" max="9217" width="4" style="626" customWidth="1"/>
    <col min="9218" max="9218" width="9.375" style="626" bestFit="1" customWidth="1"/>
    <col min="9219" max="9219" width="12.5" style="626" customWidth="1"/>
    <col min="9220" max="9220" width="9" style="626"/>
    <col min="9221" max="9221" width="13.125" style="626" customWidth="1"/>
    <col min="9222" max="9222" width="2.75" style="626" customWidth="1"/>
    <col min="9223" max="9223" width="28.75" style="626" customWidth="1"/>
    <col min="9224" max="9224" width="11.625" style="626" customWidth="1"/>
    <col min="9225" max="9225" width="11.75" style="626" customWidth="1"/>
    <col min="9226" max="9227" width="0" style="626" hidden="1" customWidth="1"/>
    <col min="9228" max="9470" width="9" style="626"/>
    <col min="9471" max="9471" width="10.25" style="626" customWidth="1"/>
    <col min="9472" max="9472" width="12.625" style="626" customWidth="1"/>
    <col min="9473" max="9473" width="4" style="626" customWidth="1"/>
    <col min="9474" max="9474" width="9.375" style="626" bestFit="1" customWidth="1"/>
    <col min="9475" max="9475" width="12.5" style="626" customWidth="1"/>
    <col min="9476" max="9476" width="9" style="626"/>
    <col min="9477" max="9477" width="13.125" style="626" customWidth="1"/>
    <col min="9478" max="9478" width="2.75" style="626" customWidth="1"/>
    <col min="9479" max="9479" width="28.75" style="626" customWidth="1"/>
    <col min="9480" max="9480" width="11.625" style="626" customWidth="1"/>
    <col min="9481" max="9481" width="11.75" style="626" customWidth="1"/>
    <col min="9482" max="9483" width="0" style="626" hidden="1" customWidth="1"/>
    <col min="9484" max="9726" width="9" style="626"/>
    <col min="9727" max="9727" width="10.25" style="626" customWidth="1"/>
    <col min="9728" max="9728" width="12.625" style="626" customWidth="1"/>
    <col min="9729" max="9729" width="4" style="626" customWidth="1"/>
    <col min="9730" max="9730" width="9.375" style="626" bestFit="1" customWidth="1"/>
    <col min="9731" max="9731" width="12.5" style="626" customWidth="1"/>
    <col min="9732" max="9732" width="9" style="626"/>
    <col min="9733" max="9733" width="13.125" style="626" customWidth="1"/>
    <col min="9734" max="9734" width="2.75" style="626" customWidth="1"/>
    <col min="9735" max="9735" width="28.75" style="626" customWidth="1"/>
    <col min="9736" max="9736" width="11.625" style="626" customWidth="1"/>
    <col min="9737" max="9737" width="11.75" style="626" customWidth="1"/>
    <col min="9738" max="9739" width="0" style="626" hidden="1" customWidth="1"/>
    <col min="9740" max="9982" width="9" style="626"/>
    <col min="9983" max="9983" width="10.25" style="626" customWidth="1"/>
    <col min="9984" max="9984" width="12.625" style="626" customWidth="1"/>
    <col min="9985" max="9985" width="4" style="626" customWidth="1"/>
    <col min="9986" max="9986" width="9.375" style="626" bestFit="1" customWidth="1"/>
    <col min="9987" max="9987" width="12.5" style="626" customWidth="1"/>
    <col min="9988" max="9988" width="9" style="626"/>
    <col min="9989" max="9989" width="13.125" style="626" customWidth="1"/>
    <col min="9990" max="9990" width="2.75" style="626" customWidth="1"/>
    <col min="9991" max="9991" width="28.75" style="626" customWidth="1"/>
    <col min="9992" max="9992" width="11.625" style="626" customWidth="1"/>
    <col min="9993" max="9993" width="11.75" style="626" customWidth="1"/>
    <col min="9994" max="9995" width="0" style="626" hidden="1" customWidth="1"/>
    <col min="9996" max="10238" width="9" style="626"/>
    <col min="10239" max="10239" width="10.25" style="626" customWidth="1"/>
    <col min="10240" max="10240" width="12.625" style="626" customWidth="1"/>
    <col min="10241" max="10241" width="4" style="626" customWidth="1"/>
    <col min="10242" max="10242" width="9.375" style="626" bestFit="1" customWidth="1"/>
    <col min="10243" max="10243" width="12.5" style="626" customWidth="1"/>
    <col min="10244" max="10244" width="9" style="626"/>
    <col min="10245" max="10245" width="13.125" style="626" customWidth="1"/>
    <col min="10246" max="10246" width="2.75" style="626" customWidth="1"/>
    <col min="10247" max="10247" width="28.75" style="626" customWidth="1"/>
    <col min="10248" max="10248" width="11.625" style="626" customWidth="1"/>
    <col min="10249" max="10249" width="11.75" style="626" customWidth="1"/>
    <col min="10250" max="10251" width="0" style="626" hidden="1" customWidth="1"/>
    <col min="10252" max="10494" width="9" style="626"/>
    <col min="10495" max="10495" width="10.25" style="626" customWidth="1"/>
    <col min="10496" max="10496" width="12.625" style="626" customWidth="1"/>
    <col min="10497" max="10497" width="4" style="626" customWidth="1"/>
    <col min="10498" max="10498" width="9.375" style="626" bestFit="1" customWidth="1"/>
    <col min="10499" max="10499" width="12.5" style="626" customWidth="1"/>
    <col min="10500" max="10500" width="9" style="626"/>
    <col min="10501" max="10501" width="13.125" style="626" customWidth="1"/>
    <col min="10502" max="10502" width="2.75" style="626" customWidth="1"/>
    <col min="10503" max="10503" width="28.75" style="626" customWidth="1"/>
    <col min="10504" max="10504" width="11.625" style="626" customWidth="1"/>
    <col min="10505" max="10505" width="11.75" style="626" customWidth="1"/>
    <col min="10506" max="10507" width="0" style="626" hidden="1" customWidth="1"/>
    <col min="10508" max="10750" width="9" style="626"/>
    <col min="10751" max="10751" width="10.25" style="626" customWidth="1"/>
    <col min="10752" max="10752" width="12.625" style="626" customWidth="1"/>
    <col min="10753" max="10753" width="4" style="626" customWidth="1"/>
    <col min="10754" max="10754" width="9.375" style="626" bestFit="1" customWidth="1"/>
    <col min="10755" max="10755" width="12.5" style="626" customWidth="1"/>
    <col min="10756" max="10756" width="9" style="626"/>
    <col min="10757" max="10757" width="13.125" style="626" customWidth="1"/>
    <col min="10758" max="10758" width="2.75" style="626" customWidth="1"/>
    <col min="10759" max="10759" width="28.75" style="626" customWidth="1"/>
    <col min="10760" max="10760" width="11.625" style="626" customWidth="1"/>
    <col min="10761" max="10761" width="11.75" style="626" customWidth="1"/>
    <col min="10762" max="10763" width="0" style="626" hidden="1" customWidth="1"/>
    <col min="10764" max="11006" width="9" style="626"/>
    <col min="11007" max="11007" width="10.25" style="626" customWidth="1"/>
    <col min="11008" max="11008" width="12.625" style="626" customWidth="1"/>
    <col min="11009" max="11009" width="4" style="626" customWidth="1"/>
    <col min="11010" max="11010" width="9.375" style="626" bestFit="1" customWidth="1"/>
    <col min="11011" max="11011" width="12.5" style="626" customWidth="1"/>
    <col min="11012" max="11012" width="9" style="626"/>
    <col min="11013" max="11013" width="13.125" style="626" customWidth="1"/>
    <col min="11014" max="11014" width="2.75" style="626" customWidth="1"/>
    <col min="11015" max="11015" width="28.75" style="626" customWidth="1"/>
    <col min="11016" max="11016" width="11.625" style="626" customWidth="1"/>
    <col min="11017" max="11017" width="11.75" style="626" customWidth="1"/>
    <col min="11018" max="11019" width="0" style="626" hidden="1" customWidth="1"/>
    <col min="11020" max="11262" width="9" style="626"/>
    <col min="11263" max="11263" width="10.25" style="626" customWidth="1"/>
    <col min="11264" max="11264" width="12.625" style="626" customWidth="1"/>
    <col min="11265" max="11265" width="4" style="626" customWidth="1"/>
    <col min="11266" max="11266" width="9.375" style="626" bestFit="1" customWidth="1"/>
    <col min="11267" max="11267" width="12.5" style="626" customWidth="1"/>
    <col min="11268" max="11268" width="9" style="626"/>
    <col min="11269" max="11269" width="13.125" style="626" customWidth="1"/>
    <col min="11270" max="11270" width="2.75" style="626" customWidth="1"/>
    <col min="11271" max="11271" width="28.75" style="626" customWidth="1"/>
    <col min="11272" max="11272" width="11.625" style="626" customWidth="1"/>
    <col min="11273" max="11273" width="11.75" style="626" customWidth="1"/>
    <col min="11274" max="11275" width="0" style="626" hidden="1" customWidth="1"/>
    <col min="11276" max="11518" width="9" style="626"/>
    <col min="11519" max="11519" width="10.25" style="626" customWidth="1"/>
    <col min="11520" max="11520" width="12.625" style="626" customWidth="1"/>
    <col min="11521" max="11521" width="4" style="626" customWidth="1"/>
    <col min="11522" max="11522" width="9.375" style="626" bestFit="1" customWidth="1"/>
    <col min="11523" max="11523" width="12.5" style="626" customWidth="1"/>
    <col min="11524" max="11524" width="9" style="626"/>
    <col min="11525" max="11525" width="13.125" style="626" customWidth="1"/>
    <col min="11526" max="11526" width="2.75" style="626" customWidth="1"/>
    <col min="11527" max="11527" width="28.75" style="626" customWidth="1"/>
    <col min="11528" max="11528" width="11.625" style="626" customWidth="1"/>
    <col min="11529" max="11529" width="11.75" style="626" customWidth="1"/>
    <col min="11530" max="11531" width="0" style="626" hidden="1" customWidth="1"/>
    <col min="11532" max="11774" width="9" style="626"/>
    <col min="11775" max="11775" width="10.25" style="626" customWidth="1"/>
    <col min="11776" max="11776" width="12.625" style="626" customWidth="1"/>
    <col min="11777" max="11777" width="4" style="626" customWidth="1"/>
    <col min="11778" max="11778" width="9.375" style="626" bestFit="1" customWidth="1"/>
    <col min="11779" max="11779" width="12.5" style="626" customWidth="1"/>
    <col min="11780" max="11780" width="9" style="626"/>
    <col min="11781" max="11781" width="13.125" style="626" customWidth="1"/>
    <col min="11782" max="11782" width="2.75" style="626" customWidth="1"/>
    <col min="11783" max="11783" width="28.75" style="626" customWidth="1"/>
    <col min="11784" max="11784" width="11.625" style="626" customWidth="1"/>
    <col min="11785" max="11785" width="11.75" style="626" customWidth="1"/>
    <col min="11786" max="11787" width="0" style="626" hidden="1" customWidth="1"/>
    <col min="11788" max="12030" width="9" style="626"/>
    <col min="12031" max="12031" width="10.25" style="626" customWidth="1"/>
    <col min="12032" max="12032" width="12.625" style="626" customWidth="1"/>
    <col min="12033" max="12033" width="4" style="626" customWidth="1"/>
    <col min="12034" max="12034" width="9.375" style="626" bestFit="1" customWidth="1"/>
    <col min="12035" max="12035" width="12.5" style="626" customWidth="1"/>
    <col min="12036" max="12036" width="9" style="626"/>
    <col min="12037" max="12037" width="13.125" style="626" customWidth="1"/>
    <col min="12038" max="12038" width="2.75" style="626" customWidth="1"/>
    <col min="12039" max="12039" width="28.75" style="626" customWidth="1"/>
    <col min="12040" max="12040" width="11.625" style="626" customWidth="1"/>
    <col min="12041" max="12041" width="11.75" style="626" customWidth="1"/>
    <col min="12042" max="12043" width="0" style="626" hidden="1" customWidth="1"/>
    <col min="12044" max="12286" width="9" style="626"/>
    <col min="12287" max="12287" width="10.25" style="626" customWidth="1"/>
    <col min="12288" max="12288" width="12.625" style="626" customWidth="1"/>
    <col min="12289" max="12289" width="4" style="626" customWidth="1"/>
    <col min="12290" max="12290" width="9.375" style="626" bestFit="1" customWidth="1"/>
    <col min="12291" max="12291" width="12.5" style="626" customWidth="1"/>
    <col min="12292" max="12292" width="9" style="626"/>
    <col min="12293" max="12293" width="13.125" style="626" customWidth="1"/>
    <col min="12294" max="12294" width="2.75" style="626" customWidth="1"/>
    <col min="12295" max="12295" width="28.75" style="626" customWidth="1"/>
    <col min="12296" max="12296" width="11.625" style="626" customWidth="1"/>
    <col min="12297" max="12297" width="11.75" style="626" customWidth="1"/>
    <col min="12298" max="12299" width="0" style="626" hidden="1" customWidth="1"/>
    <col min="12300" max="12542" width="9" style="626"/>
    <col min="12543" max="12543" width="10.25" style="626" customWidth="1"/>
    <col min="12544" max="12544" width="12.625" style="626" customWidth="1"/>
    <col min="12545" max="12545" width="4" style="626" customWidth="1"/>
    <col min="12546" max="12546" width="9.375" style="626" bestFit="1" customWidth="1"/>
    <col min="12547" max="12547" width="12.5" style="626" customWidth="1"/>
    <col min="12548" max="12548" width="9" style="626"/>
    <col min="12549" max="12549" width="13.125" style="626" customWidth="1"/>
    <col min="12550" max="12550" width="2.75" style="626" customWidth="1"/>
    <col min="12551" max="12551" width="28.75" style="626" customWidth="1"/>
    <col min="12552" max="12552" width="11.625" style="626" customWidth="1"/>
    <col min="12553" max="12553" width="11.75" style="626" customWidth="1"/>
    <col min="12554" max="12555" width="0" style="626" hidden="1" customWidth="1"/>
    <col min="12556" max="12798" width="9" style="626"/>
    <col min="12799" max="12799" width="10.25" style="626" customWidth="1"/>
    <col min="12800" max="12800" width="12.625" style="626" customWidth="1"/>
    <col min="12801" max="12801" width="4" style="626" customWidth="1"/>
    <col min="12802" max="12802" width="9.375" style="626" bestFit="1" customWidth="1"/>
    <col min="12803" max="12803" width="12.5" style="626" customWidth="1"/>
    <col min="12804" max="12804" width="9" style="626"/>
    <col min="12805" max="12805" width="13.125" style="626" customWidth="1"/>
    <col min="12806" max="12806" width="2.75" style="626" customWidth="1"/>
    <col min="12807" max="12807" width="28.75" style="626" customWidth="1"/>
    <col min="12808" max="12808" width="11.625" style="626" customWidth="1"/>
    <col min="12809" max="12809" width="11.75" style="626" customWidth="1"/>
    <col min="12810" max="12811" width="0" style="626" hidden="1" customWidth="1"/>
    <col min="12812" max="13054" width="9" style="626"/>
    <col min="13055" max="13055" width="10.25" style="626" customWidth="1"/>
    <col min="13056" max="13056" width="12.625" style="626" customWidth="1"/>
    <col min="13057" max="13057" width="4" style="626" customWidth="1"/>
    <col min="13058" max="13058" width="9.375" style="626" bestFit="1" customWidth="1"/>
    <col min="13059" max="13059" width="12.5" style="626" customWidth="1"/>
    <col min="13060" max="13060" width="9" style="626"/>
    <col min="13061" max="13061" width="13.125" style="626" customWidth="1"/>
    <col min="13062" max="13062" width="2.75" style="626" customWidth="1"/>
    <col min="13063" max="13063" width="28.75" style="626" customWidth="1"/>
    <col min="13064" max="13064" width="11.625" style="626" customWidth="1"/>
    <col min="13065" max="13065" width="11.75" style="626" customWidth="1"/>
    <col min="13066" max="13067" width="0" style="626" hidden="1" customWidth="1"/>
    <col min="13068" max="13310" width="9" style="626"/>
    <col min="13311" max="13311" width="10.25" style="626" customWidth="1"/>
    <col min="13312" max="13312" width="12.625" style="626" customWidth="1"/>
    <col min="13313" max="13313" width="4" style="626" customWidth="1"/>
    <col min="13314" max="13314" width="9.375" style="626" bestFit="1" customWidth="1"/>
    <col min="13315" max="13315" width="12.5" style="626" customWidth="1"/>
    <col min="13316" max="13316" width="9" style="626"/>
    <col min="13317" max="13317" width="13.125" style="626" customWidth="1"/>
    <col min="13318" max="13318" width="2.75" style="626" customWidth="1"/>
    <col min="13319" max="13319" width="28.75" style="626" customWidth="1"/>
    <col min="13320" max="13320" width="11.625" style="626" customWidth="1"/>
    <col min="13321" max="13321" width="11.75" style="626" customWidth="1"/>
    <col min="13322" max="13323" width="0" style="626" hidden="1" customWidth="1"/>
    <col min="13324" max="13566" width="9" style="626"/>
    <col min="13567" max="13567" width="10.25" style="626" customWidth="1"/>
    <col min="13568" max="13568" width="12.625" style="626" customWidth="1"/>
    <col min="13569" max="13569" width="4" style="626" customWidth="1"/>
    <col min="13570" max="13570" width="9.375" style="626" bestFit="1" customWidth="1"/>
    <col min="13571" max="13571" width="12.5" style="626" customWidth="1"/>
    <col min="13572" max="13572" width="9" style="626"/>
    <col min="13573" max="13573" width="13.125" style="626" customWidth="1"/>
    <col min="13574" max="13574" width="2.75" style="626" customWidth="1"/>
    <col min="13575" max="13575" width="28.75" style="626" customWidth="1"/>
    <col min="13576" max="13576" width="11.625" style="626" customWidth="1"/>
    <col min="13577" max="13577" width="11.75" style="626" customWidth="1"/>
    <col min="13578" max="13579" width="0" style="626" hidden="1" customWidth="1"/>
    <col min="13580" max="13822" width="9" style="626"/>
    <col min="13823" max="13823" width="10.25" style="626" customWidth="1"/>
    <col min="13824" max="13824" width="12.625" style="626" customWidth="1"/>
    <col min="13825" max="13825" width="4" style="626" customWidth="1"/>
    <col min="13826" max="13826" width="9.375" style="626" bestFit="1" customWidth="1"/>
    <col min="13827" max="13827" width="12.5" style="626" customWidth="1"/>
    <col min="13828" max="13828" width="9" style="626"/>
    <col min="13829" max="13829" width="13.125" style="626" customWidth="1"/>
    <col min="13830" max="13830" width="2.75" style="626" customWidth="1"/>
    <col min="13831" max="13831" width="28.75" style="626" customWidth="1"/>
    <col min="13832" max="13832" width="11.625" style="626" customWidth="1"/>
    <col min="13833" max="13833" width="11.75" style="626" customWidth="1"/>
    <col min="13834" max="13835" width="0" style="626" hidden="1" customWidth="1"/>
    <col min="13836" max="14078" width="9" style="626"/>
    <col min="14079" max="14079" width="10.25" style="626" customWidth="1"/>
    <col min="14080" max="14080" width="12.625" style="626" customWidth="1"/>
    <col min="14081" max="14081" width="4" style="626" customWidth="1"/>
    <col min="14082" max="14082" width="9.375" style="626" bestFit="1" customWidth="1"/>
    <col min="14083" max="14083" width="12.5" style="626" customWidth="1"/>
    <col min="14084" max="14084" width="9" style="626"/>
    <col min="14085" max="14085" width="13.125" style="626" customWidth="1"/>
    <col min="14086" max="14086" width="2.75" style="626" customWidth="1"/>
    <col min="14087" max="14087" width="28.75" style="626" customWidth="1"/>
    <col min="14088" max="14088" width="11.625" style="626" customWidth="1"/>
    <col min="14089" max="14089" width="11.75" style="626" customWidth="1"/>
    <col min="14090" max="14091" width="0" style="626" hidden="1" customWidth="1"/>
    <col min="14092" max="14334" width="9" style="626"/>
    <col min="14335" max="14335" width="10.25" style="626" customWidth="1"/>
    <col min="14336" max="14336" width="12.625" style="626" customWidth="1"/>
    <col min="14337" max="14337" width="4" style="626" customWidth="1"/>
    <col min="14338" max="14338" width="9.375" style="626" bestFit="1" customWidth="1"/>
    <col min="14339" max="14339" width="12.5" style="626" customWidth="1"/>
    <col min="14340" max="14340" width="9" style="626"/>
    <col min="14341" max="14341" width="13.125" style="626" customWidth="1"/>
    <col min="14342" max="14342" width="2.75" style="626" customWidth="1"/>
    <col min="14343" max="14343" width="28.75" style="626" customWidth="1"/>
    <col min="14344" max="14344" width="11.625" style="626" customWidth="1"/>
    <col min="14345" max="14345" width="11.75" style="626" customWidth="1"/>
    <col min="14346" max="14347" width="0" style="626" hidden="1" customWidth="1"/>
    <col min="14348" max="14590" width="9" style="626"/>
    <col min="14591" max="14591" width="10.25" style="626" customWidth="1"/>
    <col min="14592" max="14592" width="12.625" style="626" customWidth="1"/>
    <col min="14593" max="14593" width="4" style="626" customWidth="1"/>
    <col min="14594" max="14594" width="9.375" style="626" bestFit="1" customWidth="1"/>
    <col min="14595" max="14595" width="12.5" style="626" customWidth="1"/>
    <col min="14596" max="14596" width="9" style="626"/>
    <col min="14597" max="14597" width="13.125" style="626" customWidth="1"/>
    <col min="14598" max="14598" width="2.75" style="626" customWidth="1"/>
    <col min="14599" max="14599" width="28.75" style="626" customWidth="1"/>
    <col min="14600" max="14600" width="11.625" style="626" customWidth="1"/>
    <col min="14601" max="14601" width="11.75" style="626" customWidth="1"/>
    <col min="14602" max="14603" width="0" style="626" hidden="1" customWidth="1"/>
    <col min="14604" max="14846" width="9" style="626"/>
    <col min="14847" max="14847" width="10.25" style="626" customWidth="1"/>
    <col min="14848" max="14848" width="12.625" style="626" customWidth="1"/>
    <col min="14849" max="14849" width="4" style="626" customWidth="1"/>
    <col min="14850" max="14850" width="9.375" style="626" bestFit="1" customWidth="1"/>
    <col min="14851" max="14851" width="12.5" style="626" customWidth="1"/>
    <col min="14852" max="14852" width="9" style="626"/>
    <col min="14853" max="14853" width="13.125" style="626" customWidth="1"/>
    <col min="14854" max="14854" width="2.75" style="626" customWidth="1"/>
    <col min="14855" max="14855" width="28.75" style="626" customWidth="1"/>
    <col min="14856" max="14856" width="11.625" style="626" customWidth="1"/>
    <col min="14857" max="14857" width="11.75" style="626" customWidth="1"/>
    <col min="14858" max="14859" width="0" style="626" hidden="1" customWidth="1"/>
    <col min="14860" max="15102" width="9" style="626"/>
    <col min="15103" max="15103" width="10.25" style="626" customWidth="1"/>
    <col min="15104" max="15104" width="12.625" style="626" customWidth="1"/>
    <col min="15105" max="15105" width="4" style="626" customWidth="1"/>
    <col min="15106" max="15106" width="9.375" style="626" bestFit="1" customWidth="1"/>
    <col min="15107" max="15107" width="12.5" style="626" customWidth="1"/>
    <col min="15108" max="15108" width="9" style="626"/>
    <col min="15109" max="15109" width="13.125" style="626" customWidth="1"/>
    <col min="15110" max="15110" width="2.75" style="626" customWidth="1"/>
    <col min="15111" max="15111" width="28.75" style="626" customWidth="1"/>
    <col min="15112" max="15112" width="11.625" style="626" customWidth="1"/>
    <col min="15113" max="15113" width="11.75" style="626" customWidth="1"/>
    <col min="15114" max="15115" width="0" style="626" hidden="1" customWidth="1"/>
    <col min="15116" max="15358" width="9" style="626"/>
    <col min="15359" max="15359" width="10.25" style="626" customWidth="1"/>
    <col min="15360" max="15360" width="12.625" style="626" customWidth="1"/>
    <col min="15361" max="15361" width="4" style="626" customWidth="1"/>
    <col min="15362" max="15362" width="9.375" style="626" bestFit="1" customWidth="1"/>
    <col min="15363" max="15363" width="12.5" style="626" customWidth="1"/>
    <col min="15364" max="15364" width="9" style="626"/>
    <col min="15365" max="15365" width="13.125" style="626" customWidth="1"/>
    <col min="15366" max="15366" width="2.75" style="626" customWidth="1"/>
    <col min="15367" max="15367" width="28.75" style="626" customWidth="1"/>
    <col min="15368" max="15368" width="11.625" style="626" customWidth="1"/>
    <col min="15369" max="15369" width="11.75" style="626" customWidth="1"/>
    <col min="15370" max="15371" width="0" style="626" hidden="1" customWidth="1"/>
    <col min="15372" max="15614" width="9" style="626"/>
    <col min="15615" max="15615" width="10.25" style="626" customWidth="1"/>
    <col min="15616" max="15616" width="12.625" style="626" customWidth="1"/>
    <col min="15617" max="15617" width="4" style="626" customWidth="1"/>
    <col min="15618" max="15618" width="9.375" style="626" bestFit="1" customWidth="1"/>
    <col min="15619" max="15619" width="12.5" style="626" customWidth="1"/>
    <col min="15620" max="15620" width="9" style="626"/>
    <col min="15621" max="15621" width="13.125" style="626" customWidth="1"/>
    <col min="15622" max="15622" width="2.75" style="626" customWidth="1"/>
    <col min="15623" max="15623" width="28.75" style="626" customWidth="1"/>
    <col min="15624" max="15624" width="11.625" style="626" customWidth="1"/>
    <col min="15625" max="15625" width="11.75" style="626" customWidth="1"/>
    <col min="15626" max="15627" width="0" style="626" hidden="1" customWidth="1"/>
    <col min="15628" max="15870" width="9" style="626"/>
    <col min="15871" max="15871" width="10.25" style="626" customWidth="1"/>
    <col min="15872" max="15872" width="12.625" style="626" customWidth="1"/>
    <col min="15873" max="15873" width="4" style="626" customWidth="1"/>
    <col min="15874" max="15874" width="9.375" style="626" bestFit="1" customWidth="1"/>
    <col min="15875" max="15875" width="12.5" style="626" customWidth="1"/>
    <col min="15876" max="15876" width="9" style="626"/>
    <col min="15877" max="15877" width="13.125" style="626" customWidth="1"/>
    <col min="15878" max="15878" width="2.75" style="626" customWidth="1"/>
    <col min="15879" max="15879" width="28.75" style="626" customWidth="1"/>
    <col min="15880" max="15880" width="11.625" style="626" customWidth="1"/>
    <col min="15881" max="15881" width="11.75" style="626" customWidth="1"/>
    <col min="15882" max="15883" width="0" style="626" hidden="1" customWidth="1"/>
    <col min="15884" max="16126" width="9" style="626"/>
    <col min="16127" max="16127" width="10.25" style="626" customWidth="1"/>
    <col min="16128" max="16128" width="12.625" style="626" customWidth="1"/>
    <col min="16129" max="16129" width="4" style="626" customWidth="1"/>
    <col min="16130" max="16130" width="9.375" style="626" bestFit="1" customWidth="1"/>
    <col min="16131" max="16131" width="12.5" style="626" customWidth="1"/>
    <col min="16132" max="16132" width="9" style="626"/>
    <col min="16133" max="16133" width="13.125" style="626" customWidth="1"/>
    <col min="16134" max="16134" width="2.75" style="626" customWidth="1"/>
    <col min="16135" max="16135" width="28.75" style="626" customWidth="1"/>
    <col min="16136" max="16136" width="11.625" style="626" customWidth="1"/>
    <col min="16137" max="16137" width="11.75" style="626" customWidth="1"/>
    <col min="16138" max="16139" width="0" style="626" hidden="1" customWidth="1"/>
    <col min="16140" max="16384" width="9" style="626"/>
  </cols>
  <sheetData>
    <row r="1" spans="1:17" ht="18.75" x14ac:dyDescent="0.2">
      <c r="A1" s="1729" t="s">
        <v>1255</v>
      </c>
      <c r="B1" s="1729"/>
      <c r="C1" s="1729"/>
      <c r="D1" s="1729"/>
      <c r="E1" s="1729"/>
      <c r="F1" s="1729"/>
      <c r="G1" s="1729"/>
      <c r="H1" s="1729"/>
      <c r="I1" s="1729"/>
      <c r="J1" s="1729"/>
      <c r="K1" s="1729"/>
      <c r="N1" s="1730" t="s">
        <v>1256</v>
      </c>
      <c r="O1" s="1731"/>
    </row>
    <row r="2" spans="1:17" ht="18" customHeight="1" thickBot="1" x14ac:dyDescent="0.2">
      <c r="A2" s="1732" t="s">
        <v>1257</v>
      </c>
      <c r="B2" s="1732"/>
      <c r="C2" s="1732"/>
      <c r="D2" s="1732"/>
      <c r="E2" s="1733" t="s">
        <v>1258</v>
      </c>
      <c r="F2" s="1733"/>
      <c r="G2" s="1733"/>
      <c r="H2" s="1733"/>
      <c r="I2" s="1733"/>
      <c r="J2" s="1733"/>
      <c r="K2" s="1733"/>
      <c r="L2" s="1733"/>
      <c r="N2" s="1734" t="s">
        <v>1259</v>
      </c>
      <c r="O2" s="1734"/>
      <c r="P2" s="1734"/>
      <c r="Q2" s="1734"/>
    </row>
    <row r="3" spans="1:17" ht="20.25" customHeight="1" thickBot="1" x14ac:dyDescent="0.2">
      <c r="A3" s="628"/>
      <c r="B3" s="629" t="s">
        <v>1089</v>
      </c>
      <c r="C3" s="630" t="s">
        <v>1260</v>
      </c>
      <c r="D3" s="631" t="s">
        <v>92</v>
      </c>
      <c r="I3" s="632" t="s">
        <v>92</v>
      </c>
      <c r="J3" s="632"/>
      <c r="K3" s="632"/>
      <c r="N3" s="1734"/>
      <c r="O3" s="1734"/>
      <c r="P3" s="1734"/>
      <c r="Q3" s="1734"/>
    </row>
    <row r="4" spans="1:17" ht="12" customHeight="1" x14ac:dyDescent="0.15">
      <c r="A4" s="1735" t="s">
        <v>1261</v>
      </c>
      <c r="B4" s="633" t="s">
        <v>1262</v>
      </c>
      <c r="C4" s="1737" t="str">
        <f>'業入会 '!C10</f>
        <v/>
      </c>
      <c r="D4" s="1737"/>
      <c r="E4" s="1737"/>
      <c r="F4" s="1738"/>
      <c r="G4" s="1739" t="s">
        <v>1263</v>
      </c>
      <c r="H4" s="634" t="s">
        <v>1264</v>
      </c>
      <c r="I4" s="635">
        <f>'業入会 '!D7</f>
        <v>0</v>
      </c>
      <c r="J4" s="636"/>
      <c r="K4" s="637"/>
      <c r="L4" s="638"/>
      <c r="M4" s="639"/>
      <c r="N4" s="1734"/>
      <c r="O4" s="1734"/>
      <c r="P4" s="1734"/>
      <c r="Q4" s="1734"/>
    </row>
    <row r="5" spans="1:17" ht="27" customHeight="1" x14ac:dyDescent="0.15">
      <c r="A5" s="1736"/>
      <c r="B5" s="1741">
        <f>'業入会 '!C11</f>
        <v>0</v>
      </c>
      <c r="C5" s="1742"/>
      <c r="D5" s="1742"/>
      <c r="E5" s="1742"/>
      <c r="F5" s="1743"/>
      <c r="G5" s="1740"/>
      <c r="H5" s="1744" t="str">
        <f>'業入会 '!C8</f>
        <v/>
      </c>
      <c r="I5" s="1745"/>
      <c r="J5" s="1745"/>
      <c r="K5" s="1746"/>
      <c r="L5" s="640"/>
      <c r="M5" s="641"/>
      <c r="N5" s="1734"/>
      <c r="O5" s="1734"/>
      <c r="P5" s="1734"/>
      <c r="Q5" s="1734"/>
    </row>
    <row r="6" spans="1:17" ht="13.9" customHeight="1" x14ac:dyDescent="0.15">
      <c r="A6" s="1765" t="s">
        <v>1265</v>
      </c>
      <c r="B6" s="642" t="s">
        <v>1262</v>
      </c>
      <c r="C6" s="1766" t="str">
        <f>'業入会 '!C12</f>
        <v/>
      </c>
      <c r="D6" s="1766"/>
      <c r="E6" s="1766"/>
      <c r="F6" s="1767"/>
      <c r="G6" s="1740"/>
      <c r="H6" s="1747"/>
      <c r="I6" s="1748"/>
      <c r="J6" s="1748"/>
      <c r="K6" s="1749"/>
      <c r="L6" s="643"/>
      <c r="M6" s="644"/>
    </row>
    <row r="7" spans="1:17" ht="28.35" customHeight="1" x14ac:dyDescent="0.15">
      <c r="A7" s="1736"/>
      <c r="B7" s="1768">
        <f>'業入会 '!C13</f>
        <v>0</v>
      </c>
      <c r="C7" s="1769"/>
      <c r="D7" s="1769"/>
      <c r="E7" s="1769"/>
      <c r="F7" s="1770"/>
      <c r="G7" s="645" t="s">
        <v>952</v>
      </c>
      <c r="H7" s="1753" t="str">
        <f>'業入会 '!C14</f>
        <v/>
      </c>
      <c r="I7" s="1754"/>
      <c r="J7" s="1754"/>
      <c r="K7" s="1755"/>
      <c r="L7" s="643"/>
      <c r="M7" s="644"/>
      <c r="N7" s="626" t="s">
        <v>1266</v>
      </c>
    </row>
    <row r="8" spans="1:17" ht="24" customHeight="1" x14ac:dyDescent="0.15">
      <c r="A8" s="646" t="s">
        <v>1267</v>
      </c>
      <c r="B8" s="1771" t="s">
        <v>1268</v>
      </c>
      <c r="C8" s="1772"/>
      <c r="D8" s="1772"/>
      <c r="E8" s="1772"/>
      <c r="F8" s="1773"/>
      <c r="G8" s="645" t="s">
        <v>1269</v>
      </c>
      <c r="H8" s="1774" t="str">
        <f>'業入会 '!C15</f>
        <v/>
      </c>
      <c r="I8" s="1775"/>
      <c r="J8" s="1775"/>
      <c r="K8" s="1776"/>
      <c r="L8" s="647"/>
      <c r="M8" s="648"/>
      <c r="N8" s="626" t="s">
        <v>1270</v>
      </c>
    </row>
    <row r="9" spans="1:17" ht="24" customHeight="1" x14ac:dyDescent="0.15">
      <c r="A9" s="649" t="s">
        <v>1271</v>
      </c>
      <c r="B9" s="1750" t="s">
        <v>1272</v>
      </c>
      <c r="C9" s="1751"/>
      <c r="D9" s="1751"/>
      <c r="E9" s="1751"/>
      <c r="F9" s="1752"/>
      <c r="G9" s="650" t="s">
        <v>1273</v>
      </c>
      <c r="H9" s="1753">
        <f>'業入会 '!C16</f>
        <v>0</v>
      </c>
      <c r="I9" s="1754"/>
      <c r="J9" s="1754"/>
      <c r="K9" s="1755"/>
      <c r="L9" s="651"/>
      <c r="M9" s="652"/>
      <c r="O9" s="653"/>
    </row>
    <row r="10" spans="1:17" ht="24" customHeight="1" x14ac:dyDescent="0.15">
      <c r="A10" s="654" t="s">
        <v>1274</v>
      </c>
      <c r="B10" s="1756" t="s">
        <v>1275</v>
      </c>
      <c r="C10" s="1757"/>
      <c r="D10" s="1757"/>
      <c r="E10" s="1757"/>
      <c r="F10" s="1758"/>
      <c r="G10" s="655" t="s">
        <v>1276</v>
      </c>
      <c r="H10" s="1759"/>
      <c r="I10" s="1760"/>
      <c r="J10" s="1761"/>
      <c r="K10" s="656" t="s">
        <v>1277</v>
      </c>
      <c r="L10" s="651"/>
      <c r="M10" s="652"/>
    </row>
    <row r="11" spans="1:17" ht="24" customHeight="1" thickBot="1" x14ac:dyDescent="0.2">
      <c r="A11" s="657" t="s">
        <v>1278</v>
      </c>
      <c r="B11" s="1762" t="s">
        <v>1279</v>
      </c>
      <c r="C11" s="1763"/>
      <c r="D11" s="1764"/>
      <c r="E11" s="1763"/>
      <c r="F11" s="658"/>
      <c r="G11" s="659"/>
      <c r="H11" s="660"/>
      <c r="I11" s="660"/>
      <c r="J11" s="660"/>
      <c r="K11" s="661" t="s">
        <v>1280</v>
      </c>
      <c r="L11" s="662"/>
      <c r="M11" s="663"/>
      <c r="N11" s="664"/>
    </row>
    <row r="12" spans="1:17" ht="24" customHeight="1" thickBot="1" x14ac:dyDescent="0.25">
      <c r="A12" s="1783" t="s">
        <v>1281</v>
      </c>
      <c r="B12" s="1783"/>
      <c r="C12" s="1783"/>
      <c r="D12" s="1783"/>
      <c r="E12" s="1783"/>
      <c r="F12" s="1783"/>
      <c r="G12" s="1783"/>
      <c r="H12" s="665"/>
      <c r="I12" s="666" t="s">
        <v>1282</v>
      </c>
      <c r="J12" s="1784"/>
      <c r="K12" s="1784"/>
      <c r="L12" s="664"/>
      <c r="M12" s="664"/>
    </row>
    <row r="13" spans="1:17" ht="26.25" customHeight="1" thickBot="1" x14ac:dyDescent="0.2">
      <c r="A13" s="667" t="s">
        <v>1283</v>
      </c>
      <c r="B13" s="668"/>
      <c r="C13" s="668"/>
      <c r="D13" s="669"/>
      <c r="E13" s="630" t="s">
        <v>1284</v>
      </c>
      <c r="F13" s="670" t="s">
        <v>1285</v>
      </c>
      <c r="G13" s="669"/>
      <c r="H13" s="671"/>
      <c r="I13" s="672" t="s">
        <v>1286</v>
      </c>
      <c r="J13" s="1785" t="s">
        <v>1287</v>
      </c>
      <c r="K13" s="1786"/>
      <c r="L13" s="664"/>
      <c r="M13" s="664"/>
      <c r="N13" s="626" t="s">
        <v>1288</v>
      </c>
    </row>
    <row r="14" spans="1:17" ht="24" customHeight="1" x14ac:dyDescent="0.15">
      <c r="A14" s="1787" t="s">
        <v>1289</v>
      </c>
      <c r="B14" s="1788"/>
      <c r="C14" s="1789" t="s">
        <v>1290</v>
      </c>
      <c r="D14" s="1790"/>
      <c r="E14" s="673" t="s">
        <v>1291</v>
      </c>
      <c r="F14" s="674" t="s">
        <v>1292</v>
      </c>
      <c r="G14" s="675" t="s">
        <v>1293</v>
      </c>
      <c r="H14" s="676"/>
      <c r="I14" s="677" t="s">
        <v>1294</v>
      </c>
      <c r="J14" s="678"/>
      <c r="K14" s="679"/>
      <c r="L14" s="664"/>
      <c r="M14" s="664"/>
      <c r="N14" s="626" t="s">
        <v>1295</v>
      </c>
    </row>
    <row r="15" spans="1:17" ht="24" customHeight="1" x14ac:dyDescent="0.15">
      <c r="A15" s="1791" t="s">
        <v>1296</v>
      </c>
      <c r="B15" s="1792"/>
      <c r="C15" s="1793" t="s">
        <v>1297</v>
      </c>
      <c r="D15" s="1794"/>
      <c r="E15" s="647"/>
      <c r="F15" s="680" t="s">
        <v>1298</v>
      </c>
      <c r="G15" s="681"/>
      <c r="H15" s="682"/>
      <c r="I15" s="677" t="s">
        <v>1294</v>
      </c>
      <c r="J15" s="683"/>
      <c r="K15" s="684"/>
      <c r="L15" s="664"/>
      <c r="M15" s="664"/>
      <c r="N15" s="685"/>
    </row>
    <row r="16" spans="1:17" ht="24" customHeight="1" x14ac:dyDescent="0.15">
      <c r="A16" s="1777" t="s">
        <v>1299</v>
      </c>
      <c r="B16" s="1778"/>
      <c r="C16" s="1779"/>
      <c r="D16" s="1780"/>
      <c r="E16" s="647"/>
      <c r="F16" s="686" t="s">
        <v>1300</v>
      </c>
      <c r="G16" s="681"/>
      <c r="H16" s="682"/>
      <c r="I16" s="677" t="s">
        <v>1294</v>
      </c>
      <c r="J16" s="683"/>
      <c r="K16" s="684"/>
      <c r="L16" s="664"/>
      <c r="M16" s="664"/>
    </row>
    <row r="17" spans="1:14" ht="24" customHeight="1" x14ac:dyDescent="0.15">
      <c r="A17" s="1777" t="s">
        <v>1301</v>
      </c>
      <c r="B17" s="1778"/>
      <c r="C17" s="1781"/>
      <c r="D17" s="1782"/>
      <c r="E17" s="627"/>
      <c r="F17" s="686" t="s">
        <v>1300</v>
      </c>
      <c r="G17" s="684"/>
      <c r="H17" s="687"/>
      <c r="I17" s="677" t="s">
        <v>1294</v>
      </c>
      <c r="J17" s="683"/>
      <c r="K17" s="684"/>
      <c r="L17" s="664"/>
      <c r="M17" s="664"/>
    </row>
    <row r="18" spans="1:14" ht="24" customHeight="1" x14ac:dyDescent="0.15">
      <c r="A18" s="1777" t="s">
        <v>1302</v>
      </c>
      <c r="B18" s="1778"/>
      <c r="C18" s="1781"/>
      <c r="D18" s="1782"/>
      <c r="E18" s="627"/>
      <c r="F18" s="686" t="s">
        <v>1300</v>
      </c>
      <c r="G18" s="684"/>
      <c r="H18" s="687"/>
      <c r="I18" s="677" t="s">
        <v>1294</v>
      </c>
      <c r="J18" s="683"/>
      <c r="K18" s="684"/>
      <c r="L18" s="664"/>
      <c r="M18" s="664"/>
    </row>
    <row r="19" spans="1:14" ht="24" customHeight="1" thickBot="1" x14ac:dyDescent="0.2">
      <c r="A19" s="1795" t="s">
        <v>1303</v>
      </c>
      <c r="B19" s="1796"/>
      <c r="C19" s="1797"/>
      <c r="D19" s="1798"/>
      <c r="E19" s="688"/>
      <c r="F19" s="689" t="s">
        <v>1300</v>
      </c>
      <c r="G19" s="690"/>
      <c r="H19" s="691"/>
      <c r="I19" s="692" t="s">
        <v>1294</v>
      </c>
      <c r="J19" s="693"/>
      <c r="K19" s="694"/>
      <c r="L19" s="664"/>
      <c r="M19" s="664"/>
    </row>
    <row r="20" spans="1:14" s="685" customFormat="1" ht="14.25" customHeight="1" x14ac:dyDescent="0.15">
      <c r="A20" s="685" t="s">
        <v>1304</v>
      </c>
      <c r="F20" s="1799"/>
      <c r="G20" s="1799"/>
      <c r="H20" s="1800"/>
      <c r="I20" s="1799"/>
    </row>
    <row r="21" spans="1:14" ht="18" customHeight="1" thickBot="1" x14ac:dyDescent="0.2">
      <c r="A21" s="1732" t="s">
        <v>1305</v>
      </c>
      <c r="B21" s="1732"/>
      <c r="C21" s="1732"/>
      <c r="D21" s="1732"/>
      <c r="E21" s="1732"/>
      <c r="F21" s="1732"/>
      <c r="G21" s="1732"/>
      <c r="H21" s="1732"/>
      <c r="I21" s="1732"/>
      <c r="J21" s="1732"/>
      <c r="K21" s="1732"/>
    </row>
    <row r="22" spans="1:14" ht="30.75" customHeight="1" x14ac:dyDescent="0.15">
      <c r="A22" s="695" t="s">
        <v>1306</v>
      </c>
      <c r="B22" s="696" t="s" ph="1">
        <v>1307</v>
      </c>
      <c r="C22" s="696" t="s">
        <v>124</v>
      </c>
      <c r="D22" s="696" t="s">
        <v>24</v>
      </c>
      <c r="E22" s="697" t="s">
        <v>1308</v>
      </c>
      <c r="F22" s="698" t="s">
        <v>1309</v>
      </c>
      <c r="G22" s="699" t="s">
        <v>1310</v>
      </c>
      <c r="H22" s="1801" t="s">
        <v>1311</v>
      </c>
      <c r="I22" s="1802"/>
      <c r="J22" s="700" t="s">
        <v>1312</v>
      </c>
      <c r="K22" s="701" t="s">
        <v>1313</v>
      </c>
      <c r="L22" s="647"/>
      <c r="M22" s="702"/>
    </row>
    <row r="23" spans="1:14" ht="17.25" customHeight="1" x14ac:dyDescent="0.15">
      <c r="A23" s="1803" t="s">
        <v>943</v>
      </c>
      <c r="B23" s="703" t="str">
        <f>'業入会 '!C12</f>
        <v/>
      </c>
      <c r="C23" s="1805">
        <f>'業入会 '!S21</f>
        <v>0</v>
      </c>
      <c r="D23" s="1807"/>
      <c r="E23" s="1809"/>
      <c r="F23" s="704">
        <f>'業入会 '!M24</f>
        <v>0</v>
      </c>
      <c r="G23" s="705"/>
      <c r="H23" s="706" t="s">
        <v>1043</v>
      </c>
      <c r="I23" s="707"/>
      <c r="J23" s="1811"/>
      <c r="K23" s="1813"/>
      <c r="L23" s="647"/>
      <c r="M23" s="702"/>
      <c r="N23" s="626" t="s">
        <v>1314</v>
      </c>
    </row>
    <row r="24" spans="1:14" ht="23.25" customHeight="1" x14ac:dyDescent="0.15">
      <c r="A24" s="1804"/>
      <c r="B24" s="708">
        <f>'業入会 '!C13</f>
        <v>0</v>
      </c>
      <c r="C24" s="1806"/>
      <c r="D24" s="1808"/>
      <c r="E24" s="1810"/>
      <c r="F24" s="709">
        <f>'業入会 '!R24</f>
        <v>0</v>
      </c>
      <c r="G24" s="710"/>
      <c r="H24" s="1815">
        <f>'業入会 '!C22</f>
        <v>0</v>
      </c>
      <c r="I24" s="1816"/>
      <c r="J24" s="1812"/>
      <c r="K24" s="1814"/>
      <c r="L24" s="647"/>
      <c r="M24" s="702"/>
      <c r="N24" s="626" t="s">
        <v>1315</v>
      </c>
    </row>
    <row r="25" spans="1:14" ht="17.25" customHeight="1" x14ac:dyDescent="0.15">
      <c r="A25" s="1803"/>
      <c r="B25" s="711" ph="1"/>
      <c r="C25" s="1817"/>
      <c r="D25" s="1807"/>
      <c r="E25" s="1809"/>
      <c r="F25" s="712"/>
      <c r="G25" s="713"/>
      <c r="H25" s="706" t="s">
        <v>1043</v>
      </c>
      <c r="I25" s="707"/>
      <c r="J25" s="1811"/>
      <c r="K25" s="1813"/>
      <c r="L25" s="647"/>
      <c r="M25" s="702"/>
      <c r="N25" s="626" t="s">
        <v>1316</v>
      </c>
    </row>
    <row r="26" spans="1:14" ht="23.25" customHeight="1" x14ac:dyDescent="0.15">
      <c r="A26" s="1804"/>
      <c r="B26" s="714"/>
      <c r="C26" s="1818"/>
      <c r="D26" s="1808"/>
      <c r="E26" s="1810"/>
      <c r="F26" s="715"/>
      <c r="G26" s="710"/>
      <c r="H26" s="1819"/>
      <c r="I26" s="1820"/>
      <c r="J26" s="1812"/>
      <c r="K26" s="1814"/>
      <c r="L26" s="647"/>
      <c r="M26" s="702"/>
      <c r="N26" s="626" t="s">
        <v>1317</v>
      </c>
    </row>
    <row r="27" spans="1:14" ht="17.25" customHeight="1" x14ac:dyDescent="0.15">
      <c r="A27" s="1803"/>
      <c r="B27" s="711" ph="1"/>
      <c r="C27" s="1817"/>
      <c r="D27" s="1807"/>
      <c r="E27" s="1809"/>
      <c r="F27" s="712"/>
      <c r="G27" s="713"/>
      <c r="H27" s="706" t="s">
        <v>1043</v>
      </c>
      <c r="I27" s="707"/>
      <c r="J27" s="1811"/>
      <c r="K27" s="1813"/>
      <c r="L27" s="647"/>
      <c r="M27" s="702"/>
    </row>
    <row r="28" spans="1:14" ht="23.25" customHeight="1" x14ac:dyDescent="0.15">
      <c r="A28" s="1804"/>
      <c r="B28" s="714"/>
      <c r="C28" s="1818"/>
      <c r="D28" s="1808"/>
      <c r="E28" s="1810"/>
      <c r="F28" s="715"/>
      <c r="G28" s="710"/>
      <c r="H28" s="1819"/>
      <c r="I28" s="1820"/>
      <c r="J28" s="1812"/>
      <c r="K28" s="1814"/>
      <c r="L28" s="647"/>
      <c r="M28" s="702"/>
    </row>
    <row r="29" spans="1:14" ht="17.25" customHeight="1" x14ac:dyDescent="0.15">
      <c r="A29" s="1803"/>
      <c r="B29" s="711" ph="1"/>
      <c r="C29" s="1817"/>
      <c r="D29" s="1807"/>
      <c r="E29" s="1809"/>
      <c r="F29" s="712"/>
      <c r="G29" s="713"/>
      <c r="H29" s="706" t="s">
        <v>1043</v>
      </c>
      <c r="I29" s="707"/>
      <c r="J29" s="1811"/>
      <c r="K29" s="1813"/>
      <c r="L29" s="647"/>
      <c r="M29" s="702"/>
    </row>
    <row r="30" spans="1:14" ht="23.25" customHeight="1" x14ac:dyDescent="0.15">
      <c r="A30" s="1804"/>
      <c r="B30" s="714"/>
      <c r="C30" s="1818"/>
      <c r="D30" s="1808"/>
      <c r="E30" s="1810"/>
      <c r="F30" s="715"/>
      <c r="G30" s="710"/>
      <c r="H30" s="1819"/>
      <c r="I30" s="1820"/>
      <c r="J30" s="1812"/>
      <c r="K30" s="1814"/>
      <c r="L30" s="647"/>
      <c r="M30" s="702"/>
    </row>
    <row r="31" spans="1:14" ht="17.25" customHeight="1" x14ac:dyDescent="0.15">
      <c r="A31" s="1803"/>
      <c r="B31" s="711" ph="1"/>
      <c r="C31" s="1817"/>
      <c r="D31" s="1807"/>
      <c r="E31" s="1809"/>
      <c r="F31" s="712"/>
      <c r="G31" s="713"/>
      <c r="H31" s="706" t="s">
        <v>1043</v>
      </c>
      <c r="I31" s="707"/>
      <c r="J31" s="1811"/>
      <c r="K31" s="1813"/>
      <c r="L31" s="647"/>
      <c r="M31" s="702"/>
    </row>
    <row r="32" spans="1:14" ht="23.25" customHeight="1" x14ac:dyDescent="0.15">
      <c r="A32" s="1804"/>
      <c r="B32" s="714"/>
      <c r="C32" s="1818"/>
      <c r="D32" s="1808"/>
      <c r="E32" s="1810"/>
      <c r="F32" s="715"/>
      <c r="G32" s="710"/>
      <c r="H32" s="1819"/>
      <c r="I32" s="1820"/>
      <c r="J32" s="1812"/>
      <c r="K32" s="1814"/>
      <c r="L32" s="647"/>
      <c r="M32" s="702"/>
    </row>
    <row r="33" spans="1:14" ht="17.25" customHeight="1" x14ac:dyDescent="0.15">
      <c r="A33" s="1803"/>
      <c r="B33" s="711" ph="1"/>
      <c r="C33" s="1817"/>
      <c r="D33" s="1807"/>
      <c r="E33" s="1809"/>
      <c r="F33" s="712"/>
      <c r="G33" s="713"/>
      <c r="H33" s="706" t="s">
        <v>1043</v>
      </c>
      <c r="I33" s="707"/>
      <c r="J33" s="1811"/>
      <c r="K33" s="1813"/>
      <c r="L33" s="647"/>
      <c r="M33" s="702"/>
    </row>
    <row r="34" spans="1:14" ht="23.25" customHeight="1" thickBot="1" x14ac:dyDescent="0.2">
      <c r="A34" s="1821"/>
      <c r="B34" s="717"/>
      <c r="C34" s="1822"/>
      <c r="D34" s="1823"/>
      <c r="E34" s="1824"/>
      <c r="F34" s="718"/>
      <c r="G34" s="719"/>
      <c r="H34" s="1827"/>
      <c r="I34" s="1828"/>
      <c r="J34" s="1825"/>
      <c r="K34" s="1826"/>
      <c r="L34" s="647"/>
      <c r="M34" s="702"/>
    </row>
    <row r="35" spans="1:14" s="721" customFormat="1" ht="14.25" customHeight="1" x14ac:dyDescent="0.15">
      <c r="A35" s="1838" t="s">
        <v>1318</v>
      </c>
      <c r="B35" s="1838"/>
      <c r="C35" s="1838"/>
      <c r="D35" s="1838"/>
      <c r="E35" s="1838"/>
      <c r="F35" s="1838"/>
      <c r="G35" s="1838"/>
      <c r="H35" s="1838"/>
      <c r="I35" s="1838"/>
      <c r="J35" s="1838"/>
      <c r="K35" s="1838"/>
    </row>
    <row r="36" spans="1:14" s="721" customFormat="1" ht="12.75" customHeight="1" x14ac:dyDescent="0.15">
      <c r="A36" s="1839" t="s">
        <v>1319</v>
      </c>
      <c r="B36" s="1839"/>
      <c r="C36" s="1839"/>
      <c r="D36" s="1839"/>
      <c r="E36" s="1839"/>
      <c r="F36" s="1839"/>
      <c r="G36" s="1839"/>
      <c r="H36" s="1839"/>
      <c r="I36" s="1839"/>
      <c r="J36" s="1839"/>
      <c r="K36" s="1839"/>
    </row>
    <row r="37" spans="1:14" s="721" customFormat="1" ht="12.75" customHeight="1" x14ac:dyDescent="0.15">
      <c r="A37" s="1839" t="s">
        <v>1320</v>
      </c>
      <c r="B37" s="1839"/>
      <c r="C37" s="1839"/>
      <c r="D37" s="1839"/>
      <c r="E37" s="1839"/>
      <c r="F37" s="1839"/>
      <c r="G37" s="1839"/>
      <c r="H37" s="1839"/>
      <c r="I37" s="1839"/>
      <c r="J37" s="1839"/>
      <c r="K37" s="1839"/>
    </row>
    <row r="38" spans="1:14" s="721" customFormat="1" ht="14.25" customHeight="1" x14ac:dyDescent="0.15">
      <c r="A38" s="1839" t="s">
        <v>1321</v>
      </c>
      <c r="B38" s="1839"/>
      <c r="C38" s="1839"/>
      <c r="D38" s="1839"/>
      <c r="E38" s="1839"/>
      <c r="F38" s="1839"/>
      <c r="G38" s="1839"/>
      <c r="H38" s="1839"/>
      <c r="I38" s="1839"/>
      <c r="J38" s="1839"/>
      <c r="K38" s="1839"/>
    </row>
    <row r="39" spans="1:14" s="721" customFormat="1" ht="14.25" customHeight="1" x14ac:dyDescent="0.15">
      <c r="A39" s="1839" t="s">
        <v>1322</v>
      </c>
      <c r="B39" s="1839"/>
      <c r="C39" s="1839"/>
      <c r="D39" s="1839"/>
      <c r="E39" s="1839"/>
      <c r="F39" s="1839"/>
      <c r="G39" s="1839"/>
      <c r="H39" s="1839"/>
      <c r="I39" s="1839"/>
      <c r="J39" s="1839"/>
      <c r="K39" s="1839"/>
    </row>
    <row r="40" spans="1:14" ht="21" customHeight="1" thickBot="1" x14ac:dyDescent="0.2">
      <c r="A40" s="1840" t="s">
        <v>1323</v>
      </c>
      <c r="B40" s="1840"/>
      <c r="C40" s="1840"/>
      <c r="D40" s="1840"/>
      <c r="E40" s="1840"/>
      <c r="F40" s="1840"/>
      <c r="G40" s="1840"/>
      <c r="H40" s="1840"/>
      <c r="I40" s="1840"/>
      <c r="J40" s="1840"/>
      <c r="K40" s="1840"/>
    </row>
    <row r="41" spans="1:14" s="623" customFormat="1" ht="33" x14ac:dyDescent="0.15">
      <c r="A41" s="722" t="s">
        <v>1324</v>
      </c>
      <c r="B41" s="723" t="s" ph="1">
        <v>1307</v>
      </c>
      <c r="C41" s="724" t="s">
        <v>124</v>
      </c>
      <c r="D41" s="696" t="s">
        <v>24</v>
      </c>
      <c r="E41" s="697" t="s">
        <v>1325</v>
      </c>
      <c r="F41" s="698" t="s">
        <v>1326</v>
      </c>
      <c r="G41" s="725" t="s">
        <v>1327</v>
      </c>
      <c r="H41" s="1829" t="s">
        <v>1328</v>
      </c>
      <c r="I41" s="1829"/>
      <c r="J41" s="726" t="s">
        <v>1329</v>
      </c>
      <c r="K41" s="727" t="s">
        <v>1330</v>
      </c>
    </row>
    <row r="42" spans="1:14" ht="24.75" customHeight="1" x14ac:dyDescent="0.15">
      <c r="A42" s="1830"/>
      <c r="B42" s="728"/>
      <c r="C42" s="1832"/>
      <c r="D42" s="1834" t="s">
        <v>1331</v>
      </c>
      <c r="E42" s="1836"/>
      <c r="F42" s="728"/>
      <c r="G42" s="729"/>
      <c r="H42" s="728" t="s">
        <v>1332</v>
      </c>
      <c r="I42" s="728"/>
      <c r="J42" s="1834"/>
      <c r="K42" s="1841"/>
      <c r="N42" s="626" t="s">
        <v>1333</v>
      </c>
    </row>
    <row r="43" spans="1:14" ht="24.75" customHeight="1" x14ac:dyDescent="0.15">
      <c r="A43" s="1831"/>
      <c r="B43" s="716"/>
      <c r="C43" s="1833"/>
      <c r="D43" s="1835"/>
      <c r="E43" s="1837"/>
      <c r="F43" s="714"/>
      <c r="G43" s="730"/>
      <c r="H43" s="1843"/>
      <c r="I43" s="1844"/>
      <c r="J43" s="1835"/>
      <c r="K43" s="1842"/>
      <c r="N43" s="626" t="s">
        <v>1334</v>
      </c>
    </row>
    <row r="44" spans="1:14" ht="24.75" customHeight="1" x14ac:dyDescent="0.15">
      <c r="A44" s="1830"/>
      <c r="B44" s="728"/>
      <c r="C44" s="1832"/>
      <c r="D44" s="1834" t="s">
        <v>1331</v>
      </c>
      <c r="E44" s="1836"/>
      <c r="F44" s="728"/>
      <c r="G44" s="729"/>
      <c r="H44" s="728" t="s">
        <v>1332</v>
      </c>
      <c r="I44" s="728"/>
      <c r="J44" s="1834"/>
      <c r="K44" s="1841"/>
    </row>
    <row r="45" spans="1:14" ht="24.75" customHeight="1" x14ac:dyDescent="0.15">
      <c r="A45" s="1831"/>
      <c r="B45" s="716"/>
      <c r="C45" s="1833"/>
      <c r="D45" s="1835"/>
      <c r="E45" s="1837"/>
      <c r="F45" s="714"/>
      <c r="G45" s="730"/>
      <c r="H45" s="1843"/>
      <c r="I45" s="1844"/>
      <c r="J45" s="1835"/>
      <c r="K45" s="1842"/>
    </row>
    <row r="46" spans="1:14" ht="24.75" customHeight="1" x14ac:dyDescent="0.15">
      <c r="A46" s="1830"/>
      <c r="B46" s="728"/>
      <c r="C46" s="1832"/>
      <c r="D46" s="1834" t="s">
        <v>1331</v>
      </c>
      <c r="E46" s="1836"/>
      <c r="F46" s="728"/>
      <c r="G46" s="729"/>
      <c r="H46" s="728" t="s">
        <v>1332</v>
      </c>
      <c r="I46" s="728"/>
      <c r="J46" s="1834"/>
      <c r="K46" s="1841"/>
    </row>
    <row r="47" spans="1:14" ht="24.75" customHeight="1" x14ac:dyDescent="0.15">
      <c r="A47" s="1831"/>
      <c r="B47" s="716"/>
      <c r="C47" s="1833"/>
      <c r="D47" s="1835"/>
      <c r="E47" s="1837"/>
      <c r="F47" s="714"/>
      <c r="G47" s="730"/>
      <c r="H47" s="1843"/>
      <c r="I47" s="1844"/>
      <c r="J47" s="1835"/>
      <c r="K47" s="1842"/>
    </row>
    <row r="48" spans="1:14" ht="24.75" customHeight="1" x14ac:dyDescent="0.15">
      <c r="A48" s="1830"/>
      <c r="B48" s="728"/>
      <c r="C48" s="1832"/>
      <c r="D48" s="1834" t="s">
        <v>1331</v>
      </c>
      <c r="E48" s="1836"/>
      <c r="F48" s="728"/>
      <c r="G48" s="729"/>
      <c r="H48" s="728" t="s">
        <v>1332</v>
      </c>
      <c r="I48" s="728"/>
      <c r="J48" s="1834"/>
      <c r="K48" s="1841"/>
    </row>
    <row r="49" spans="1:11" ht="24.75" customHeight="1" x14ac:dyDescent="0.15">
      <c r="A49" s="1831"/>
      <c r="B49" s="716"/>
      <c r="C49" s="1833"/>
      <c r="D49" s="1835"/>
      <c r="E49" s="1837"/>
      <c r="F49" s="714"/>
      <c r="G49" s="730"/>
      <c r="H49" s="1843"/>
      <c r="I49" s="1844"/>
      <c r="J49" s="1835"/>
      <c r="K49" s="1842"/>
    </row>
    <row r="50" spans="1:11" ht="24.75" customHeight="1" x14ac:dyDescent="0.15">
      <c r="A50" s="1830"/>
      <c r="B50" s="728"/>
      <c r="C50" s="1832"/>
      <c r="D50" s="1834" t="s">
        <v>1331</v>
      </c>
      <c r="E50" s="1836"/>
      <c r="F50" s="728"/>
      <c r="G50" s="729"/>
      <c r="H50" s="728" t="s">
        <v>1332</v>
      </c>
      <c r="I50" s="728"/>
      <c r="J50" s="1834"/>
      <c r="K50" s="1841"/>
    </row>
    <row r="51" spans="1:11" ht="24.75" customHeight="1" x14ac:dyDescent="0.15">
      <c r="A51" s="1831"/>
      <c r="B51" s="716"/>
      <c r="C51" s="1833"/>
      <c r="D51" s="1835"/>
      <c r="E51" s="1837"/>
      <c r="F51" s="714"/>
      <c r="G51" s="730"/>
      <c r="H51" s="1843"/>
      <c r="I51" s="1844"/>
      <c r="J51" s="1835"/>
      <c r="K51" s="1842"/>
    </row>
    <row r="52" spans="1:11" ht="24.75" customHeight="1" x14ac:dyDescent="0.15">
      <c r="A52" s="1830"/>
      <c r="B52" s="728"/>
      <c r="C52" s="1832"/>
      <c r="D52" s="1834" t="s">
        <v>1331</v>
      </c>
      <c r="E52" s="1836"/>
      <c r="F52" s="728"/>
      <c r="G52" s="729"/>
      <c r="H52" s="728" t="s">
        <v>1332</v>
      </c>
      <c r="I52" s="728"/>
      <c r="J52" s="1834"/>
      <c r="K52" s="1841"/>
    </row>
    <row r="53" spans="1:11" ht="24.75" customHeight="1" thickBot="1" x14ac:dyDescent="0.2">
      <c r="A53" s="1846"/>
      <c r="B53" s="720"/>
      <c r="C53" s="1847"/>
      <c r="D53" s="1848"/>
      <c r="E53" s="1849"/>
      <c r="F53" s="717"/>
      <c r="G53" s="731"/>
      <c r="H53" s="1851"/>
      <c r="I53" s="1852"/>
      <c r="J53" s="1848"/>
      <c r="K53" s="1850"/>
    </row>
    <row r="54" spans="1:11" x14ac:dyDescent="0.15">
      <c r="A54" s="1845" t="s">
        <v>1335</v>
      </c>
      <c r="B54" s="1845"/>
      <c r="C54" s="1845"/>
      <c r="D54" s="1845"/>
      <c r="E54" s="1845"/>
      <c r="F54" s="1845"/>
      <c r="G54" s="1845"/>
      <c r="H54" s="1845"/>
      <c r="I54" s="1845"/>
      <c r="J54" s="1845"/>
      <c r="K54" s="1845"/>
    </row>
    <row r="55" spans="1:11" ht="21" x14ac:dyDescent="0.15">
      <c r="B55" s="626" ph="1"/>
    </row>
    <row r="70" spans="2:2" ht="21" x14ac:dyDescent="0.15">
      <c r="B70" s="626" ph="1"/>
    </row>
  </sheetData>
  <mergeCells count="132">
    <mergeCell ref="A54:K54"/>
    <mergeCell ref="A52:A53"/>
    <mergeCell ref="C52:C53"/>
    <mergeCell ref="D52:D53"/>
    <mergeCell ref="E52:E53"/>
    <mergeCell ref="J52:J53"/>
    <mergeCell ref="K52:K53"/>
    <mergeCell ref="H53:I53"/>
    <mergeCell ref="A50:A51"/>
    <mergeCell ref="C50:C51"/>
    <mergeCell ref="D50:D51"/>
    <mergeCell ref="E50:E51"/>
    <mergeCell ref="J50:J51"/>
    <mergeCell ref="K50:K51"/>
    <mergeCell ref="H51:I51"/>
    <mergeCell ref="A44:A45"/>
    <mergeCell ref="C44:C45"/>
    <mergeCell ref="D44:D45"/>
    <mergeCell ref="E44:E45"/>
    <mergeCell ref="J44:J45"/>
    <mergeCell ref="K44:K45"/>
    <mergeCell ref="H45:I45"/>
    <mergeCell ref="A48:A49"/>
    <mergeCell ref="C48:C49"/>
    <mergeCell ref="D48:D49"/>
    <mergeCell ref="E48:E49"/>
    <mergeCell ref="J48:J49"/>
    <mergeCell ref="K48:K49"/>
    <mergeCell ref="H49:I49"/>
    <mergeCell ref="A46:A47"/>
    <mergeCell ref="C46:C47"/>
    <mergeCell ref="D46:D47"/>
    <mergeCell ref="E46:E47"/>
    <mergeCell ref="J46:J47"/>
    <mergeCell ref="K46:K47"/>
    <mergeCell ref="H47:I47"/>
    <mergeCell ref="H41:I41"/>
    <mergeCell ref="A42:A43"/>
    <mergeCell ref="C42:C43"/>
    <mergeCell ref="D42:D43"/>
    <mergeCell ref="E42:E43"/>
    <mergeCell ref="J42:J43"/>
    <mergeCell ref="A35:K35"/>
    <mergeCell ref="A36:K36"/>
    <mergeCell ref="A37:K37"/>
    <mergeCell ref="A38:K38"/>
    <mergeCell ref="A39:K39"/>
    <mergeCell ref="A40:K40"/>
    <mergeCell ref="K42:K43"/>
    <mergeCell ref="H43:I43"/>
    <mergeCell ref="A33:A34"/>
    <mergeCell ref="C33:C34"/>
    <mergeCell ref="D33:D34"/>
    <mergeCell ref="E33:E34"/>
    <mergeCell ref="J33:J34"/>
    <mergeCell ref="K33:K34"/>
    <mergeCell ref="H34:I34"/>
    <mergeCell ref="A31:A32"/>
    <mergeCell ref="C31:C32"/>
    <mergeCell ref="D31:D32"/>
    <mergeCell ref="E31:E32"/>
    <mergeCell ref="J31:J32"/>
    <mergeCell ref="K31:K32"/>
    <mergeCell ref="H32:I32"/>
    <mergeCell ref="A25:A26"/>
    <mergeCell ref="C25:C26"/>
    <mergeCell ref="D25:D26"/>
    <mergeCell ref="E25:E26"/>
    <mergeCell ref="J25:J26"/>
    <mergeCell ref="K25:K26"/>
    <mergeCell ref="H26:I26"/>
    <mergeCell ref="A29:A30"/>
    <mergeCell ref="C29:C30"/>
    <mergeCell ref="D29:D30"/>
    <mergeCell ref="E29:E30"/>
    <mergeCell ref="J29:J30"/>
    <mergeCell ref="K29:K30"/>
    <mergeCell ref="H30:I30"/>
    <mergeCell ref="A27:A28"/>
    <mergeCell ref="C27:C28"/>
    <mergeCell ref="D27:D28"/>
    <mergeCell ref="E27:E28"/>
    <mergeCell ref="J27:J28"/>
    <mergeCell ref="K27:K28"/>
    <mergeCell ref="H28:I28"/>
    <mergeCell ref="A19:B19"/>
    <mergeCell ref="C19:D19"/>
    <mergeCell ref="F20:I20"/>
    <mergeCell ref="A21:K21"/>
    <mergeCell ref="H22:I22"/>
    <mergeCell ref="A23:A24"/>
    <mergeCell ref="C23:C24"/>
    <mergeCell ref="D23:D24"/>
    <mergeCell ref="E23:E24"/>
    <mergeCell ref="J23:J24"/>
    <mergeCell ref="K23:K24"/>
    <mergeCell ref="H24:I24"/>
    <mergeCell ref="A16:B16"/>
    <mergeCell ref="C16:D16"/>
    <mergeCell ref="A17:B17"/>
    <mergeCell ref="C17:D17"/>
    <mergeCell ref="A18:B18"/>
    <mergeCell ref="C18:D18"/>
    <mergeCell ref="A12:G12"/>
    <mergeCell ref="J12:K12"/>
    <mergeCell ref="J13:K13"/>
    <mergeCell ref="A14:B14"/>
    <mergeCell ref="C14:D14"/>
    <mergeCell ref="A15:B15"/>
    <mergeCell ref="C15:D15"/>
    <mergeCell ref="B9:F9"/>
    <mergeCell ref="H9:K9"/>
    <mergeCell ref="B10:F10"/>
    <mergeCell ref="H10:J10"/>
    <mergeCell ref="B11:C11"/>
    <mergeCell ref="D11:E11"/>
    <mergeCell ref="A6:A7"/>
    <mergeCell ref="C6:F6"/>
    <mergeCell ref="B7:F7"/>
    <mergeCell ref="H7:K7"/>
    <mergeCell ref="B8:F8"/>
    <mergeCell ref="H8:K8"/>
    <mergeCell ref="A1:K1"/>
    <mergeCell ref="N1:O1"/>
    <mergeCell ref="A2:D2"/>
    <mergeCell ref="E2:L2"/>
    <mergeCell ref="N2:Q5"/>
    <mergeCell ref="A4:A5"/>
    <mergeCell ref="C4:F4"/>
    <mergeCell ref="G4:G6"/>
    <mergeCell ref="B5:F5"/>
    <mergeCell ref="H5:K6"/>
  </mergeCells>
  <phoneticPr fontId="4"/>
  <dataValidations count="5">
    <dataValidation type="list" allowBlank="1" showInputMessage="1" showErrorMessage="1" sqref="G43 G45 G47 G49 G51 G53" xr:uid="{405DDE80-FA9E-46DA-933E-EA09DA9407ED}">
      <formula1>"常勤,非常勤"</formula1>
    </dataValidation>
    <dataValidation type="list" allowBlank="1" showInputMessage="1" showErrorMessage="1" sqref="G23 G25 G27 G33 G29 G31" xr:uid="{ECD45405-55FE-432F-9F35-70A7C753BE44}">
      <formula1>"取引士,専任取引士"</formula1>
    </dataValidation>
    <dataValidation type="list" allowBlank="1" showInputMessage="1" showErrorMessage="1" sqref="A3" xr:uid="{575902B4-C9D1-4389-AB10-4657DFE62A98}">
      <formula1>"桑名,四日市,鈴鹿亀山,津,松阪,伊勢志摩,伊賀,東紀州"</formula1>
    </dataValidation>
    <dataValidation type="list" allowBlank="1" showInputMessage="1" showErrorMessage="1" sqref="A23:A34" xr:uid="{200340A6-52B9-45AE-9808-927B10FED361}">
      <formula1>"正会員,準会員,従業者,賛助会員"</formula1>
    </dataValidation>
    <dataValidation type="list" allowBlank="1" showInputMessage="1" showErrorMessage="1" sqref="C25:C34 C42:C53" xr:uid="{BCFFB414-717E-4917-A624-89BC4B97EB07}">
      <formula1>"男,女"</formula1>
    </dataValidation>
  </dataValidations>
  <pageMargins left="0.9055118110236221" right="0.70866141732283472" top="0.74803149606299213" bottom="0.74803149606299213" header="0.31496062992125984" footer="0.31496062992125984"/>
  <pageSetup paperSize="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H48"/>
  <sheetViews>
    <sheetView showGridLines="0" zoomScale="120" zoomScaleNormal="120" workbookViewId="0"/>
  </sheetViews>
  <sheetFormatPr defaultRowHeight="13.5" x14ac:dyDescent="0.15"/>
  <cols>
    <col min="1" max="1" width="2.875" customWidth="1"/>
    <col min="2" max="2" width="1.75" customWidth="1"/>
    <col min="3" max="3" width="3" customWidth="1"/>
    <col min="4" max="4" width="3.125" customWidth="1"/>
    <col min="5" max="32" width="2.875" customWidth="1"/>
    <col min="33" max="33" width="1.5" customWidth="1"/>
    <col min="34" max="34" width="2.875" customWidth="1"/>
    <col min="35" max="35" width="24.125" customWidth="1"/>
    <col min="36" max="36" width="11.875" customWidth="1"/>
    <col min="46" max="50" width="10" customWidth="1"/>
    <col min="51" max="54" width="3.25" customWidth="1"/>
    <col min="55" max="59" width="3.125" customWidth="1"/>
    <col min="60" max="60" width="3.25" customWidth="1"/>
    <col min="61" max="61" width="3.125" customWidth="1"/>
  </cols>
  <sheetData>
    <row r="1" spans="1:60" s="29" customFormat="1" ht="17.100000000000001" customHeight="1" x14ac:dyDescent="0.15">
      <c r="A1" s="29" t="s">
        <v>80</v>
      </c>
      <c r="B1"/>
    </row>
    <row r="2" spans="1:60" s="28" customFormat="1" ht="17.100000000000001" customHeight="1" x14ac:dyDescent="0.15">
      <c r="B2" s="29"/>
      <c r="AI2" s="346" t="s">
        <v>611</v>
      </c>
    </row>
    <row r="3" spans="1:60" s="2" customFormat="1" ht="17.100000000000001" customHeight="1" x14ac:dyDescent="0.15">
      <c r="B3" s="28"/>
      <c r="D3" s="4" t="s">
        <v>0</v>
      </c>
      <c r="K3" s="4" t="s">
        <v>70</v>
      </c>
      <c r="V3" s="27"/>
      <c r="AD3" s="21">
        <v>1</v>
      </c>
      <c r="AE3" s="20">
        <v>3</v>
      </c>
      <c r="AF3" s="19">
        <v>0</v>
      </c>
      <c r="AI3" s="339" t="s">
        <v>612</v>
      </c>
    </row>
    <row r="4" spans="1:60" s="2" customFormat="1" ht="17.100000000000001" customHeight="1" x14ac:dyDescent="0.15">
      <c r="C4" s="6"/>
      <c r="D4" s="12"/>
      <c r="E4" s="12"/>
      <c r="F4" s="12"/>
      <c r="G4" s="12"/>
      <c r="H4" s="5"/>
      <c r="J4" s="226" t="str">
        <f>'1'!R22</f>
        <v/>
      </c>
      <c r="K4" s="241" t="str">
        <f>'1'!S22</f>
        <v/>
      </c>
      <c r="L4" s="760" t="str">
        <f>'1'!T22</f>
        <v>(  )</v>
      </c>
      <c r="M4" s="761"/>
      <c r="N4" s="762"/>
      <c r="O4" s="226" t="str">
        <f>'1'!W22</f>
        <v/>
      </c>
      <c r="P4" s="231" t="str">
        <f>'1'!X22</f>
        <v/>
      </c>
      <c r="Q4" s="242" t="str">
        <f>'1'!Y22</f>
        <v/>
      </c>
      <c r="R4" s="231" t="str">
        <f>'1'!Z22</f>
        <v/>
      </c>
      <c r="S4" s="231" t="str">
        <f>'1'!AA22</f>
        <v/>
      </c>
      <c r="T4" s="241" t="str">
        <f>'1'!AB22</f>
        <v/>
      </c>
      <c r="U4" s="15"/>
      <c r="V4" s="15"/>
      <c r="W4" s="15"/>
      <c r="X4" s="15"/>
      <c r="Y4" s="15"/>
      <c r="Z4" s="15"/>
      <c r="AA4" s="15"/>
      <c r="AB4" s="15"/>
      <c r="AC4" s="15"/>
      <c r="AD4" s="15"/>
      <c r="AE4" s="15"/>
      <c r="AF4" s="15"/>
    </row>
    <row r="5" spans="1:60" s="2" customFormat="1" ht="17.100000000000001" customHeight="1" x14ac:dyDescent="0.15">
      <c r="A5" s="28" t="s">
        <v>14</v>
      </c>
    </row>
    <row r="6" spans="1:60" s="2" customFormat="1" ht="17.100000000000001" customHeight="1" x14ac:dyDescent="0.15">
      <c r="A6" s="74">
        <v>30</v>
      </c>
      <c r="C6" s="9"/>
      <c r="D6" s="848" t="s">
        <v>79</v>
      </c>
      <c r="E6" s="848"/>
      <c r="F6" s="848"/>
      <c r="G6" s="848"/>
      <c r="H6" s="848"/>
      <c r="I6" s="848"/>
      <c r="J6" s="8"/>
      <c r="K6" s="222">
        <v>1</v>
      </c>
      <c r="L6" s="28" t="s">
        <v>78</v>
      </c>
      <c r="M6" s="28"/>
      <c r="N6" s="28"/>
      <c r="O6" s="28"/>
      <c r="P6" s="28"/>
      <c r="Q6" s="28"/>
      <c r="R6" s="28"/>
      <c r="S6" s="28"/>
      <c r="T6" s="28"/>
      <c r="U6" s="28"/>
      <c r="V6" s="28"/>
      <c r="W6" s="859" t="s">
        <v>77</v>
      </c>
      <c r="X6" s="848"/>
      <c r="Y6" s="848"/>
      <c r="Z6" s="848"/>
      <c r="AA6" s="860"/>
      <c r="AB6" s="18"/>
      <c r="AC6" s="17"/>
      <c r="AD6" s="16"/>
    </row>
    <row r="7" spans="1:60" s="2" customFormat="1" ht="30" customHeight="1" x14ac:dyDescent="0.15">
      <c r="C7" s="9"/>
      <c r="D7" s="848" t="s">
        <v>76</v>
      </c>
      <c r="E7" s="848"/>
      <c r="F7" s="848"/>
      <c r="G7" s="848"/>
      <c r="H7" s="848"/>
      <c r="I7" s="848"/>
      <c r="J7" s="8"/>
      <c r="K7" s="855" t="str">
        <f>IF('1'!F33=0,"",'1'!F33)</f>
        <v/>
      </c>
      <c r="L7" s="856"/>
      <c r="M7" s="856"/>
      <c r="N7" s="856"/>
      <c r="O7" s="856"/>
      <c r="P7" s="856"/>
      <c r="Q7" s="856"/>
      <c r="R7" s="856"/>
      <c r="S7" s="856"/>
      <c r="T7" s="856"/>
      <c r="U7" s="856"/>
      <c r="V7" s="856"/>
      <c r="W7" s="856"/>
      <c r="X7" s="856"/>
      <c r="Y7" s="856"/>
      <c r="Z7" s="856"/>
      <c r="AA7" s="856"/>
      <c r="AB7" s="856"/>
      <c r="AC7" s="856"/>
      <c r="AD7" s="857"/>
    </row>
    <row r="8" spans="1:60" s="2" customFormat="1" ht="17.100000000000001" customHeight="1" x14ac:dyDescent="0.15">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row>
    <row r="9" spans="1:60" s="2" customFormat="1" ht="17.100000000000001" customHeight="1" x14ac:dyDescent="0.15">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row>
    <row r="10" spans="1:60" s="2" customFormat="1" ht="17.100000000000001" customHeight="1" x14ac:dyDescent="0.15">
      <c r="C10" s="28" t="s">
        <v>75</v>
      </c>
      <c r="AI10" s="181"/>
      <c r="AY10" s="2" t="str">
        <f>MID($AU$10,4,1)</f>
        <v/>
      </c>
      <c r="AZ10" s="2" t="str">
        <f>MID($AU$10,5,1)</f>
        <v/>
      </c>
      <c r="BA10" s="2" t="str">
        <f>MID($AU$10,6,1)</f>
        <v/>
      </c>
      <c r="BB10" s="2" t="str">
        <f>MID($AU$10,7,1)</f>
        <v/>
      </c>
      <c r="BC10" s="2" t="str">
        <f>MID($AU$10,8,1)</f>
        <v/>
      </c>
      <c r="BD10" s="2" t="str">
        <f>MID($AU$10,9,1)</f>
        <v/>
      </c>
      <c r="BE10" s="2" t="str">
        <f>MID($AU$10,10,1)</f>
        <v/>
      </c>
      <c r="BF10" s="2" t="str">
        <f>MID($AU$10,11,1)</f>
        <v/>
      </c>
      <c r="BG10" s="2" t="str">
        <f>MID($AU$10,12,1)</f>
        <v/>
      </c>
      <c r="BH10" s="2" t="str">
        <f>MID($AU$10,13,1)</f>
        <v/>
      </c>
    </row>
    <row r="11" spans="1:60" s="2" customFormat="1" ht="17.100000000000001" customHeight="1" thickBot="1" x14ac:dyDescent="0.3">
      <c r="A11" s="74">
        <v>31</v>
      </c>
      <c r="C11" s="9"/>
      <c r="D11" s="848" t="s">
        <v>41</v>
      </c>
      <c r="E11" s="848"/>
      <c r="F11" s="848"/>
      <c r="G11" s="848"/>
      <c r="H11" s="848"/>
      <c r="I11" s="848"/>
      <c r="J11" s="8"/>
      <c r="K11" s="226" t="str">
        <f>MID('1'!$U$13,1,1)</f>
        <v>　</v>
      </c>
      <c r="L11" s="231" t="str">
        <f>MID('1'!$U$13,2,1)</f>
        <v>　</v>
      </c>
      <c r="M11" s="241" t="str">
        <f>MID('1'!$U$13,3,1)</f>
        <v>　</v>
      </c>
      <c r="N11" s="30" t="s">
        <v>305</v>
      </c>
      <c r="O11" s="226" t="str">
        <f>MID('1'!$U$13,5,1)</f>
        <v>　</v>
      </c>
      <c r="P11" s="231" t="str">
        <f>MID('1'!$U$13,6,1)</f>
        <v>　</v>
      </c>
      <c r="Q11" s="231" t="str">
        <f>MID('1'!$U$13,7,1)</f>
        <v>　</v>
      </c>
      <c r="R11" s="241" t="str">
        <f>MID('1'!$U$13,8,1)</f>
        <v>　</v>
      </c>
      <c r="AI11" s="351" t="s">
        <v>718</v>
      </c>
      <c r="AY11" s="2" t="str">
        <f>MID(AU11,5,1)</f>
        <v/>
      </c>
      <c r="AZ11" s="2" t="str">
        <f>MID(AU11,6,1)</f>
        <v/>
      </c>
      <c r="BA11" s="2" t="str">
        <f>MID(AU11,7,1)</f>
        <v/>
      </c>
      <c r="BB11" s="2" t="str">
        <f>MID(AU11,8,1)</f>
        <v/>
      </c>
    </row>
    <row r="12" spans="1:60" s="2" customFormat="1" ht="17.100000000000001" customHeight="1" thickTop="1" thickBot="1" x14ac:dyDescent="0.2">
      <c r="C12" s="9"/>
      <c r="D12" s="869" t="s">
        <v>74</v>
      </c>
      <c r="E12" s="869"/>
      <c r="F12" s="869"/>
      <c r="G12" s="869"/>
      <c r="H12" s="869"/>
      <c r="I12" s="869"/>
      <c r="J12" s="8"/>
      <c r="K12" s="226" t="str">
        <f>IF(MID($AI$12,1,1)="0","",MID($AI$12,1,1))</f>
        <v/>
      </c>
      <c r="L12" s="247" t="str">
        <f>MID($AI$12,2,1)</f>
        <v/>
      </c>
      <c r="M12" s="231" t="str">
        <f>MID($AI$12,3,1)</f>
        <v/>
      </c>
      <c r="N12" s="231" t="str">
        <f>MID($AI$12,4,1)</f>
        <v/>
      </c>
      <c r="O12" s="231" t="str">
        <f>MID($AI$12,5,1)</f>
        <v/>
      </c>
      <c r="P12" s="241" t="str">
        <f>MID($AI$12,6,1)</f>
        <v/>
      </c>
      <c r="R12" s="862" t="s">
        <v>339</v>
      </c>
      <c r="S12" s="862"/>
      <c r="T12" s="217" t="s">
        <v>658</v>
      </c>
      <c r="U12" s="861" t="str">
        <f>_xlfn.IFNA(VLOOKUP($AI$12,$AT$13:$AX$42,2),"")</f>
        <v/>
      </c>
      <c r="V12" s="861"/>
      <c r="W12" s="861"/>
      <c r="X12" s="862" t="str">
        <f>_xlfn.IFNA(VLOOKUP($AI$12,$AT$13:$AX$42,3),"市郡区")</f>
        <v>市郡区</v>
      </c>
      <c r="Y12" s="862"/>
      <c r="Z12" s="861" t="str">
        <f>_xlfn.IFNA(VLOOKUP($AI$12,$AT$13:$AX$42,4),"")</f>
        <v/>
      </c>
      <c r="AA12" s="861"/>
      <c r="AB12" s="861"/>
      <c r="AC12" s="862" t="str">
        <f>_xlfn.IFNA(VLOOKUP($AI$12,$AT$13:$AX$42,5),"区町村")</f>
        <v>区町村</v>
      </c>
      <c r="AD12" s="862"/>
      <c r="AI12" s="264">
        <f>'1'!AJ14</f>
        <v>0</v>
      </c>
      <c r="AJ12" s="2" t="s">
        <v>860</v>
      </c>
      <c r="AT12" s="2" t="s">
        <v>617</v>
      </c>
      <c r="AU12" s="2" t="s">
        <v>619</v>
      </c>
      <c r="AV12" s="2" t="s">
        <v>618</v>
      </c>
      <c r="AW12" s="2" t="s">
        <v>620</v>
      </c>
      <c r="AX12" s="2" t="s">
        <v>621</v>
      </c>
      <c r="AY12" s="2" t="str">
        <f>MID(AU12,4,1)</f>
        <v/>
      </c>
      <c r="AZ12" s="2" t="str">
        <f>MID(AU12,5,1)</f>
        <v/>
      </c>
      <c r="BA12" s="2" t="str">
        <f>MID(AU12,6,1)</f>
        <v/>
      </c>
    </row>
    <row r="13" spans="1:60" s="2" customFormat="1" ht="17.100000000000001" customHeight="1" thickTop="1" x14ac:dyDescent="0.15">
      <c r="C13" s="24"/>
      <c r="D13" s="870" t="s">
        <v>43</v>
      </c>
      <c r="E13" s="870"/>
      <c r="F13" s="870"/>
      <c r="G13" s="870"/>
      <c r="H13" s="870"/>
      <c r="I13" s="870"/>
      <c r="J13" s="23"/>
      <c r="K13" s="863" t="str">
        <f>IF('1'!AJ15=0,"",'1'!AJ15)</f>
        <v/>
      </c>
      <c r="L13" s="864"/>
      <c r="M13" s="864"/>
      <c r="N13" s="864"/>
      <c r="O13" s="864"/>
      <c r="P13" s="864"/>
      <c r="Q13" s="864"/>
      <c r="R13" s="864"/>
      <c r="S13" s="864"/>
      <c r="T13" s="864"/>
      <c r="U13" s="864"/>
      <c r="V13" s="864"/>
      <c r="W13" s="864"/>
      <c r="X13" s="864"/>
      <c r="Y13" s="864"/>
      <c r="Z13" s="864"/>
      <c r="AA13" s="864"/>
      <c r="AB13" s="864"/>
      <c r="AC13" s="864"/>
      <c r="AD13" s="865"/>
      <c r="AT13" s="2" t="s">
        <v>616</v>
      </c>
      <c r="AU13" s="2" t="s">
        <v>624</v>
      </c>
      <c r="AV13" s="2" t="s">
        <v>614</v>
      </c>
      <c r="AW13" s="2" t="s">
        <v>624</v>
      </c>
      <c r="AX13" s="2" t="s">
        <v>615</v>
      </c>
    </row>
    <row r="14" spans="1:60" s="2" customFormat="1" ht="17.100000000000001" customHeight="1" x14ac:dyDescent="0.15">
      <c r="C14" s="14"/>
      <c r="D14" s="871"/>
      <c r="E14" s="871"/>
      <c r="F14" s="871"/>
      <c r="G14" s="871"/>
      <c r="H14" s="871"/>
      <c r="I14" s="871"/>
      <c r="J14" s="13"/>
      <c r="K14" s="866"/>
      <c r="L14" s="867"/>
      <c r="M14" s="867"/>
      <c r="N14" s="867"/>
      <c r="O14" s="867"/>
      <c r="P14" s="867"/>
      <c r="Q14" s="867"/>
      <c r="R14" s="867"/>
      <c r="S14" s="867"/>
      <c r="T14" s="867"/>
      <c r="U14" s="867"/>
      <c r="V14" s="867"/>
      <c r="W14" s="867"/>
      <c r="X14" s="867"/>
      <c r="Y14" s="867"/>
      <c r="Z14" s="867"/>
      <c r="AA14" s="867"/>
      <c r="AB14" s="867"/>
      <c r="AC14" s="867"/>
      <c r="AD14" s="868"/>
      <c r="AT14" s="2" t="s">
        <v>227</v>
      </c>
      <c r="AU14" s="2" t="s">
        <v>622</v>
      </c>
      <c r="AV14" s="2" t="s">
        <v>623</v>
      </c>
      <c r="AW14" s="2" t="s">
        <v>624</v>
      </c>
      <c r="AX14" s="2" t="s">
        <v>615</v>
      </c>
    </row>
    <row r="15" spans="1:60" s="2" customFormat="1" ht="17.100000000000001" customHeight="1" x14ac:dyDescent="0.15">
      <c r="C15" s="9"/>
      <c r="D15" s="848" t="s">
        <v>45</v>
      </c>
      <c r="E15" s="848"/>
      <c r="F15" s="848"/>
      <c r="G15" s="848"/>
      <c r="H15" s="848"/>
      <c r="I15" s="848"/>
      <c r="J15" s="8"/>
      <c r="K15" s="226" t="str">
        <f>MID('1'!$U$19,1,1)</f>
        <v/>
      </c>
      <c r="L15" s="231" t="str">
        <f>MID('1'!$U$19,2,1)</f>
        <v/>
      </c>
      <c r="M15" s="231" t="str">
        <f>MID('1'!$U$19,3,1)</f>
        <v/>
      </c>
      <c r="N15" s="231" t="str">
        <f>MID('1'!$U$19,4,1)</f>
        <v/>
      </c>
      <c r="O15" s="231" t="str">
        <f>MID('1'!$U$19,5,1)</f>
        <v/>
      </c>
      <c r="P15" s="231" t="str">
        <f>MID('1'!$U$19,6,1)</f>
        <v/>
      </c>
      <c r="Q15" s="231" t="str">
        <f>MID('1'!$U$19,7,1)</f>
        <v/>
      </c>
      <c r="R15" s="231" t="str">
        <f>MID('1'!$U$19,8,1)</f>
        <v/>
      </c>
      <c r="S15" s="231" t="str">
        <f>MID('1'!$U$19,9,1)</f>
        <v/>
      </c>
      <c r="T15" s="231" t="str">
        <f>MID('1'!$U$19,10,1)</f>
        <v/>
      </c>
      <c r="U15" s="231" t="str">
        <f>MID('1'!$U$19,11,1)</f>
        <v/>
      </c>
      <c r="V15" s="231" t="str">
        <f>MID('1'!$U$19,12,1)</f>
        <v/>
      </c>
      <c r="W15" s="241" t="str">
        <f>MID('1'!$U$19,13,1)</f>
        <v/>
      </c>
      <c r="AE15" s="11" t="s">
        <v>20</v>
      </c>
      <c r="AF15" s="10"/>
      <c r="AT15" s="2" t="s">
        <v>228</v>
      </c>
      <c r="AU15" s="2" t="s">
        <v>625</v>
      </c>
      <c r="AV15" s="2" t="s">
        <v>623</v>
      </c>
      <c r="AW15" s="2" t="s">
        <v>624</v>
      </c>
      <c r="AX15" s="2" t="s">
        <v>615</v>
      </c>
    </row>
    <row r="16" spans="1:60" s="2" customFormat="1" ht="17.100000000000001" customHeight="1" x14ac:dyDescent="0.15">
      <c r="C16" s="9"/>
      <c r="D16" s="848" t="s">
        <v>73</v>
      </c>
      <c r="E16" s="848"/>
      <c r="F16" s="848"/>
      <c r="G16" s="848"/>
      <c r="H16" s="848"/>
      <c r="I16" s="848"/>
      <c r="J16" s="8"/>
      <c r="K16" s="219"/>
      <c r="L16" s="244"/>
      <c r="M16" s="244"/>
      <c r="N16" s="223"/>
      <c r="AF16" s="22"/>
      <c r="AT16" s="2" t="s">
        <v>229</v>
      </c>
      <c r="AU16" s="2" t="s">
        <v>626</v>
      </c>
      <c r="AV16" s="2" t="s">
        <v>623</v>
      </c>
      <c r="AW16" s="2" t="s">
        <v>624</v>
      </c>
      <c r="AX16" s="2" t="s">
        <v>615</v>
      </c>
    </row>
    <row r="17" spans="1:50" s="2" customFormat="1" ht="17.100000000000001" customHeight="1" x14ac:dyDescent="0.15">
      <c r="D17" s="36"/>
      <c r="E17" s="36"/>
      <c r="F17" s="36"/>
      <c r="G17" s="36"/>
      <c r="H17" s="36"/>
      <c r="I17" s="36"/>
      <c r="AT17" s="2" t="s">
        <v>230</v>
      </c>
      <c r="AU17" s="2" t="s">
        <v>627</v>
      </c>
      <c r="AV17" s="2" t="s">
        <v>623</v>
      </c>
      <c r="AW17" s="2" t="s">
        <v>624</v>
      </c>
      <c r="AX17" s="2" t="s">
        <v>615</v>
      </c>
    </row>
    <row r="18" spans="1:50" s="2" customFormat="1" ht="17.100000000000001" customHeight="1" x14ac:dyDescent="0.15">
      <c r="D18" s="36"/>
      <c r="E18" s="36"/>
      <c r="F18" s="36"/>
      <c r="G18" s="36"/>
      <c r="H18" s="36"/>
      <c r="I18" s="36"/>
      <c r="AT18" s="2" t="s">
        <v>231</v>
      </c>
      <c r="AU18" s="2" t="s">
        <v>628</v>
      </c>
      <c r="AV18" s="2" t="s">
        <v>623</v>
      </c>
      <c r="AW18" s="2" t="s">
        <v>624</v>
      </c>
      <c r="AX18" s="2" t="s">
        <v>615</v>
      </c>
    </row>
    <row r="19" spans="1:50" s="2" customFormat="1" ht="17.100000000000001" customHeight="1" x14ac:dyDescent="0.15">
      <c r="C19" s="28" t="s">
        <v>72</v>
      </c>
      <c r="AT19" s="2" t="s">
        <v>232</v>
      </c>
      <c r="AU19" s="2" t="s">
        <v>629</v>
      </c>
      <c r="AV19" s="2" t="s">
        <v>623</v>
      </c>
      <c r="AW19" s="2" t="s">
        <v>624</v>
      </c>
      <c r="AX19" s="2" t="s">
        <v>615</v>
      </c>
    </row>
    <row r="20" spans="1:50" s="2" customFormat="1" ht="17.100000000000001" customHeight="1" x14ac:dyDescent="0.15">
      <c r="A20" s="74">
        <v>32</v>
      </c>
      <c r="C20" s="9"/>
      <c r="D20" s="848" t="s">
        <v>741</v>
      </c>
      <c r="E20" s="848"/>
      <c r="F20" s="848"/>
      <c r="G20" s="848"/>
      <c r="H20" s="848"/>
      <c r="I20" s="848"/>
      <c r="J20" s="8"/>
      <c r="K20" s="219"/>
      <c r="L20" s="223"/>
      <c r="M20" s="30" t="s">
        <v>305</v>
      </c>
      <c r="N20" s="219"/>
      <c r="O20" s="244"/>
      <c r="P20" s="244"/>
      <c r="Q20" s="244"/>
      <c r="R20" s="244"/>
      <c r="S20" s="223"/>
      <c r="T20" s="30" t="s">
        <v>305</v>
      </c>
      <c r="U20" s="74"/>
      <c r="AT20" s="2" t="s">
        <v>233</v>
      </c>
      <c r="AU20" s="2" t="s">
        <v>630</v>
      </c>
      <c r="AV20" s="2" t="s">
        <v>623</v>
      </c>
      <c r="AW20" s="2" t="s">
        <v>624</v>
      </c>
      <c r="AX20" s="2" t="s">
        <v>615</v>
      </c>
    </row>
    <row r="21" spans="1:50" s="2" customFormat="1" ht="17.100000000000001" customHeight="1" x14ac:dyDescent="0.15">
      <c r="C21" s="9"/>
      <c r="D21" s="848" t="s">
        <v>49</v>
      </c>
      <c r="E21" s="848"/>
      <c r="F21" s="848"/>
      <c r="G21" s="848"/>
      <c r="H21" s="848"/>
      <c r="I21" s="848"/>
      <c r="J21" s="8"/>
      <c r="K21" s="852"/>
      <c r="L21" s="853"/>
      <c r="M21" s="853"/>
      <c r="N21" s="853"/>
      <c r="O21" s="853"/>
      <c r="P21" s="853"/>
      <c r="Q21" s="853"/>
      <c r="R21" s="853"/>
      <c r="S21" s="853"/>
      <c r="T21" s="853"/>
      <c r="U21" s="853"/>
      <c r="V21" s="853"/>
      <c r="W21" s="853"/>
      <c r="X21" s="853"/>
      <c r="Y21" s="853"/>
      <c r="Z21" s="853"/>
      <c r="AA21" s="853"/>
      <c r="AB21" s="853"/>
      <c r="AC21" s="853"/>
      <c r="AD21" s="854"/>
      <c r="AT21" s="2" t="s">
        <v>234</v>
      </c>
      <c r="AU21" s="2" t="s">
        <v>631</v>
      </c>
      <c r="AV21" s="2" t="s">
        <v>623</v>
      </c>
      <c r="AW21" s="2" t="s">
        <v>624</v>
      </c>
      <c r="AX21" s="2" t="s">
        <v>615</v>
      </c>
    </row>
    <row r="22" spans="1:50" s="2" customFormat="1" ht="30" customHeight="1" x14ac:dyDescent="0.15">
      <c r="C22" s="9"/>
      <c r="D22" s="848" t="s">
        <v>44</v>
      </c>
      <c r="E22" s="848"/>
      <c r="F22" s="848"/>
      <c r="G22" s="848"/>
      <c r="H22" s="848"/>
      <c r="I22" s="848"/>
      <c r="J22" s="8"/>
      <c r="K22" s="852"/>
      <c r="L22" s="853"/>
      <c r="M22" s="853"/>
      <c r="N22" s="853"/>
      <c r="O22" s="853"/>
      <c r="P22" s="853"/>
      <c r="Q22" s="853"/>
      <c r="R22" s="853"/>
      <c r="S22" s="853"/>
      <c r="T22" s="853"/>
      <c r="U22" s="853"/>
      <c r="V22" s="853"/>
      <c r="W22" s="853"/>
      <c r="X22" s="853"/>
      <c r="Y22" s="853"/>
      <c r="Z22" s="853"/>
      <c r="AA22" s="853"/>
      <c r="AB22" s="853"/>
      <c r="AC22" s="853"/>
      <c r="AD22" s="854"/>
      <c r="AE22" s="11" t="s">
        <v>20</v>
      </c>
      <c r="AF22" s="10"/>
      <c r="AT22" s="2" t="s">
        <v>235</v>
      </c>
      <c r="AU22" s="2" t="s">
        <v>632</v>
      </c>
      <c r="AV22" s="2" t="s">
        <v>623</v>
      </c>
      <c r="AW22" s="2" t="s">
        <v>624</v>
      </c>
      <c r="AX22" s="2" t="s">
        <v>615</v>
      </c>
    </row>
    <row r="23" spans="1:50" s="2" customFormat="1" ht="17.100000000000001" customHeight="1" x14ac:dyDescent="0.15">
      <c r="C23" s="9"/>
      <c r="D23" s="848" t="s">
        <v>24</v>
      </c>
      <c r="E23" s="848"/>
      <c r="F23" s="848"/>
      <c r="G23" s="848"/>
      <c r="H23" s="848"/>
      <c r="I23" s="848"/>
      <c r="J23" s="8"/>
      <c r="K23" s="222"/>
      <c r="L23" s="30" t="s">
        <v>305</v>
      </c>
      <c r="M23" s="219"/>
      <c r="N23" s="223"/>
      <c r="O23" s="30" t="s">
        <v>26</v>
      </c>
      <c r="P23" s="219"/>
      <c r="Q23" s="223"/>
      <c r="R23" s="30" t="s">
        <v>27</v>
      </c>
      <c r="S23" s="219"/>
      <c r="T23" s="223"/>
      <c r="U23" s="30" t="s">
        <v>67</v>
      </c>
      <c r="AF23" s="22"/>
      <c r="AJ23" s="182"/>
      <c r="AT23" s="2" t="s">
        <v>236</v>
      </c>
      <c r="AU23" s="2" t="s">
        <v>633</v>
      </c>
      <c r="AV23" s="2" t="s">
        <v>623</v>
      </c>
      <c r="AW23" s="2" t="s">
        <v>624</v>
      </c>
      <c r="AX23" s="2" t="s">
        <v>615</v>
      </c>
    </row>
    <row r="24" spans="1:50" s="2" customFormat="1" ht="17.100000000000001" customHeight="1" x14ac:dyDescent="0.15">
      <c r="D24" s="36"/>
      <c r="E24" s="36"/>
      <c r="F24" s="36"/>
      <c r="G24" s="36"/>
      <c r="H24" s="36"/>
      <c r="I24" s="36"/>
      <c r="AT24" s="2" t="s">
        <v>237</v>
      </c>
      <c r="AU24" s="2" t="s">
        <v>634</v>
      </c>
      <c r="AV24" s="2" t="s">
        <v>623</v>
      </c>
      <c r="AW24" s="2" t="s">
        <v>624</v>
      </c>
      <c r="AX24" s="2" t="s">
        <v>615</v>
      </c>
    </row>
    <row r="25" spans="1:50" s="2" customFormat="1" ht="17.100000000000001" customHeight="1" x14ac:dyDescent="0.15">
      <c r="D25" s="36"/>
      <c r="E25" s="36"/>
      <c r="F25" s="36"/>
      <c r="G25" s="36"/>
      <c r="H25" s="36"/>
      <c r="I25" s="36"/>
      <c r="AT25" s="2" t="s">
        <v>238</v>
      </c>
      <c r="AU25" s="2" t="s">
        <v>635</v>
      </c>
      <c r="AV25" s="2" t="s">
        <v>623</v>
      </c>
      <c r="AW25" s="2" t="s">
        <v>624</v>
      </c>
      <c r="AX25" s="2" t="s">
        <v>615</v>
      </c>
    </row>
    <row r="26" spans="1:50" s="2" customFormat="1" ht="17.100000000000001" customHeight="1" x14ac:dyDescent="0.15">
      <c r="C26" s="28" t="s">
        <v>171</v>
      </c>
      <c r="AT26" s="2" t="s">
        <v>239</v>
      </c>
      <c r="AU26" s="2" t="s">
        <v>636</v>
      </c>
      <c r="AV26" s="2" t="s">
        <v>623</v>
      </c>
      <c r="AW26" s="2" t="s">
        <v>624</v>
      </c>
      <c r="AX26" s="2" t="s">
        <v>615</v>
      </c>
    </row>
    <row r="27" spans="1:50" s="2" customFormat="1" ht="17.100000000000001" customHeight="1" x14ac:dyDescent="0.15">
      <c r="A27" s="74">
        <v>41</v>
      </c>
      <c r="C27" s="9"/>
      <c r="D27" s="848" t="s">
        <v>741</v>
      </c>
      <c r="E27" s="848"/>
      <c r="F27" s="848"/>
      <c r="G27" s="848"/>
      <c r="H27" s="848"/>
      <c r="I27" s="848"/>
      <c r="J27" s="8"/>
      <c r="K27" s="219"/>
      <c r="L27" s="223"/>
      <c r="M27" s="30" t="s">
        <v>305</v>
      </c>
      <c r="N27" s="219"/>
      <c r="O27" s="244"/>
      <c r="P27" s="244"/>
      <c r="Q27" s="244"/>
      <c r="R27" s="244"/>
      <c r="S27" s="223"/>
      <c r="T27" s="30" t="s">
        <v>305</v>
      </c>
      <c r="U27" s="7"/>
      <c r="AT27" s="2" t="s">
        <v>240</v>
      </c>
      <c r="AU27" s="2" t="s">
        <v>637</v>
      </c>
      <c r="AV27" s="2" t="s">
        <v>623</v>
      </c>
      <c r="AW27" s="2" t="s">
        <v>624</v>
      </c>
      <c r="AX27" s="2" t="s">
        <v>615</v>
      </c>
    </row>
    <row r="28" spans="1:50" s="2" customFormat="1" ht="17.100000000000001" customHeight="1" x14ac:dyDescent="0.15">
      <c r="C28" s="9"/>
      <c r="D28" s="848" t="s">
        <v>49</v>
      </c>
      <c r="E28" s="848"/>
      <c r="F28" s="848"/>
      <c r="G28" s="848"/>
      <c r="H28" s="848"/>
      <c r="I28" s="848"/>
      <c r="J28" s="8"/>
      <c r="K28" s="852"/>
      <c r="L28" s="853"/>
      <c r="M28" s="853"/>
      <c r="N28" s="853"/>
      <c r="O28" s="853"/>
      <c r="P28" s="853"/>
      <c r="Q28" s="853"/>
      <c r="R28" s="853"/>
      <c r="S28" s="853"/>
      <c r="T28" s="853"/>
      <c r="U28" s="853"/>
      <c r="V28" s="853"/>
      <c r="W28" s="853"/>
      <c r="X28" s="853"/>
      <c r="Y28" s="853"/>
      <c r="Z28" s="853"/>
      <c r="AA28" s="853"/>
      <c r="AB28" s="853"/>
      <c r="AC28" s="853"/>
      <c r="AD28" s="854"/>
      <c r="AT28" s="2" t="s">
        <v>241</v>
      </c>
      <c r="AU28" s="2" t="s">
        <v>628</v>
      </c>
      <c r="AV28" s="2" t="s">
        <v>644</v>
      </c>
      <c r="AW28" s="2" t="s">
        <v>645</v>
      </c>
      <c r="AX28" s="2" t="s">
        <v>643</v>
      </c>
    </row>
    <row r="29" spans="1:50" s="2" customFormat="1" ht="30" customHeight="1" x14ac:dyDescent="0.15">
      <c r="C29" s="9"/>
      <c r="D29" s="848" t="s">
        <v>44</v>
      </c>
      <c r="E29" s="848"/>
      <c r="F29" s="848"/>
      <c r="G29" s="848"/>
      <c r="H29" s="848"/>
      <c r="I29" s="848"/>
      <c r="J29" s="8"/>
      <c r="K29" s="852"/>
      <c r="L29" s="853"/>
      <c r="M29" s="853"/>
      <c r="N29" s="853"/>
      <c r="O29" s="853"/>
      <c r="P29" s="853"/>
      <c r="Q29" s="853"/>
      <c r="R29" s="853"/>
      <c r="S29" s="853"/>
      <c r="T29" s="853"/>
      <c r="U29" s="853"/>
      <c r="V29" s="853"/>
      <c r="W29" s="853"/>
      <c r="X29" s="853"/>
      <c r="Y29" s="853"/>
      <c r="Z29" s="853"/>
      <c r="AA29" s="853"/>
      <c r="AB29" s="853"/>
      <c r="AC29" s="853"/>
      <c r="AD29" s="854"/>
      <c r="AE29" s="11" t="s">
        <v>20</v>
      </c>
      <c r="AF29" s="10"/>
      <c r="AT29" s="2" t="s">
        <v>242</v>
      </c>
      <c r="AU29" s="2" t="s">
        <v>638</v>
      </c>
      <c r="AV29" s="2" t="s">
        <v>644</v>
      </c>
      <c r="AW29" s="2" t="s">
        <v>646</v>
      </c>
      <c r="AX29" s="2" t="s">
        <v>643</v>
      </c>
    </row>
    <row r="30" spans="1:50" s="2" customFormat="1" ht="17.100000000000001" customHeight="1" x14ac:dyDescent="0.15">
      <c r="C30" s="9"/>
      <c r="D30" s="848" t="s">
        <v>24</v>
      </c>
      <c r="E30" s="848"/>
      <c r="F30" s="848"/>
      <c r="G30" s="848"/>
      <c r="H30" s="848"/>
      <c r="I30" s="848"/>
      <c r="J30" s="8"/>
      <c r="K30" s="222"/>
      <c r="L30" s="30" t="s">
        <v>305</v>
      </c>
      <c r="M30" s="219"/>
      <c r="N30" s="223"/>
      <c r="O30" s="30" t="s">
        <v>295</v>
      </c>
      <c r="P30" s="219"/>
      <c r="Q30" s="223"/>
      <c r="R30" s="30" t="s">
        <v>296</v>
      </c>
      <c r="S30" s="219"/>
      <c r="T30" s="223"/>
      <c r="U30" s="30" t="s">
        <v>297</v>
      </c>
      <c r="AF30" s="22"/>
      <c r="AJ30" s="182"/>
      <c r="AT30" s="2" t="s">
        <v>243</v>
      </c>
      <c r="AU30" s="2" t="s">
        <v>339</v>
      </c>
      <c r="AV30" s="2" t="s">
        <v>644</v>
      </c>
      <c r="AW30" s="2" t="s">
        <v>647</v>
      </c>
      <c r="AX30" s="2" t="s">
        <v>643</v>
      </c>
    </row>
    <row r="31" spans="1:50" s="2" customFormat="1" ht="17.100000000000001" customHeight="1" x14ac:dyDescent="0.15">
      <c r="D31" s="37"/>
      <c r="E31" s="37"/>
      <c r="F31" s="37"/>
      <c r="G31" s="37"/>
      <c r="H31" s="37"/>
      <c r="I31" s="37"/>
      <c r="AT31" s="2" t="s">
        <v>244</v>
      </c>
      <c r="AU31" s="2" t="s">
        <v>339</v>
      </c>
      <c r="AV31" s="2" t="s">
        <v>644</v>
      </c>
      <c r="AW31" s="2" t="s">
        <v>648</v>
      </c>
      <c r="AX31" s="2" t="s">
        <v>643</v>
      </c>
    </row>
    <row r="32" spans="1:50" s="2" customFormat="1" ht="17.100000000000001" customHeight="1" x14ac:dyDescent="0.15">
      <c r="D32" s="28"/>
      <c r="E32" s="28"/>
      <c r="F32" s="28"/>
      <c r="G32" s="28"/>
      <c r="H32" s="28"/>
      <c r="I32" s="28"/>
      <c r="AT32" s="2" t="s">
        <v>245</v>
      </c>
      <c r="AU32" s="2" t="s">
        <v>339</v>
      </c>
      <c r="AV32" s="2" t="s">
        <v>644</v>
      </c>
      <c r="AW32" s="2" t="s">
        <v>649</v>
      </c>
      <c r="AX32" s="2" t="s">
        <v>643</v>
      </c>
    </row>
    <row r="33" spans="1:50" s="2" customFormat="1" ht="17.100000000000001" customHeight="1" x14ac:dyDescent="0.15">
      <c r="A33" s="74">
        <v>41</v>
      </c>
      <c r="C33" s="9"/>
      <c r="D33" s="848" t="s">
        <v>741</v>
      </c>
      <c r="E33" s="848"/>
      <c r="F33" s="848"/>
      <c r="G33" s="848"/>
      <c r="H33" s="848"/>
      <c r="I33" s="848"/>
      <c r="J33" s="8"/>
      <c r="K33" s="219"/>
      <c r="L33" s="223"/>
      <c r="M33" s="30" t="s">
        <v>305</v>
      </c>
      <c r="N33" s="219"/>
      <c r="O33" s="244"/>
      <c r="P33" s="244"/>
      <c r="Q33" s="244"/>
      <c r="R33" s="244"/>
      <c r="S33" s="223"/>
      <c r="T33" s="2" t="s">
        <v>305</v>
      </c>
      <c r="U33" s="7"/>
      <c r="AT33" s="2" t="s">
        <v>246</v>
      </c>
      <c r="AU33" s="2" t="s">
        <v>639</v>
      </c>
      <c r="AV33" s="2" t="s">
        <v>644</v>
      </c>
      <c r="AW33" s="2" t="s">
        <v>639</v>
      </c>
      <c r="AX33" s="2" t="s">
        <v>643</v>
      </c>
    </row>
    <row r="34" spans="1:50" s="2" customFormat="1" ht="17.100000000000001" customHeight="1" x14ac:dyDescent="0.15">
      <c r="C34" s="9"/>
      <c r="D34" s="848" t="s">
        <v>49</v>
      </c>
      <c r="E34" s="848"/>
      <c r="F34" s="848"/>
      <c r="G34" s="848"/>
      <c r="H34" s="848"/>
      <c r="I34" s="848"/>
      <c r="J34" s="8"/>
      <c r="K34" s="852"/>
      <c r="L34" s="853"/>
      <c r="M34" s="853"/>
      <c r="N34" s="853"/>
      <c r="O34" s="853"/>
      <c r="P34" s="853"/>
      <c r="Q34" s="853"/>
      <c r="R34" s="853"/>
      <c r="S34" s="853"/>
      <c r="T34" s="853"/>
      <c r="U34" s="853"/>
      <c r="V34" s="853"/>
      <c r="W34" s="853"/>
      <c r="X34" s="853"/>
      <c r="Y34" s="853"/>
      <c r="Z34" s="853"/>
      <c r="AA34" s="853"/>
      <c r="AB34" s="853"/>
      <c r="AC34" s="853"/>
      <c r="AD34" s="854"/>
      <c r="AT34" s="2" t="s">
        <v>247</v>
      </c>
      <c r="AU34" s="2" t="s">
        <v>639</v>
      </c>
      <c r="AV34" s="2" t="s">
        <v>644</v>
      </c>
      <c r="AW34" s="2" t="s">
        <v>650</v>
      </c>
      <c r="AX34" s="2" t="s">
        <v>643</v>
      </c>
    </row>
    <row r="35" spans="1:50" s="2" customFormat="1" ht="30" customHeight="1" x14ac:dyDescent="0.15">
      <c r="C35" s="9"/>
      <c r="D35" s="848" t="s">
        <v>44</v>
      </c>
      <c r="E35" s="848"/>
      <c r="F35" s="848"/>
      <c r="G35" s="848"/>
      <c r="H35" s="848"/>
      <c r="I35" s="848"/>
      <c r="J35" s="8"/>
      <c r="K35" s="852"/>
      <c r="L35" s="853"/>
      <c r="M35" s="853"/>
      <c r="N35" s="853"/>
      <c r="O35" s="853"/>
      <c r="P35" s="853"/>
      <c r="Q35" s="853"/>
      <c r="R35" s="853"/>
      <c r="S35" s="853"/>
      <c r="T35" s="853"/>
      <c r="U35" s="853"/>
      <c r="V35" s="853"/>
      <c r="W35" s="853"/>
      <c r="X35" s="853"/>
      <c r="Y35" s="853"/>
      <c r="Z35" s="853"/>
      <c r="AA35" s="853"/>
      <c r="AB35" s="853"/>
      <c r="AC35" s="853"/>
      <c r="AD35" s="854"/>
      <c r="AE35" s="11" t="s">
        <v>20</v>
      </c>
      <c r="AF35" s="10"/>
      <c r="AT35" s="2" t="s">
        <v>248</v>
      </c>
      <c r="AU35" s="2" t="s">
        <v>639</v>
      </c>
      <c r="AV35" s="2" t="s">
        <v>644</v>
      </c>
      <c r="AW35" s="2" t="s">
        <v>651</v>
      </c>
      <c r="AX35" s="2" t="s">
        <v>643</v>
      </c>
    </row>
    <row r="36" spans="1:50" s="2" customFormat="1" ht="17.100000000000001" customHeight="1" x14ac:dyDescent="0.15">
      <c r="C36" s="9"/>
      <c r="D36" s="848" t="s">
        <v>24</v>
      </c>
      <c r="E36" s="848"/>
      <c r="F36" s="848"/>
      <c r="G36" s="848"/>
      <c r="H36" s="848"/>
      <c r="I36" s="848"/>
      <c r="J36" s="8"/>
      <c r="K36" s="222" t="s">
        <v>315</v>
      </c>
      <c r="L36" s="30" t="s">
        <v>305</v>
      </c>
      <c r="M36" s="219"/>
      <c r="N36" s="223"/>
      <c r="O36" s="30" t="s">
        <v>295</v>
      </c>
      <c r="P36" s="219"/>
      <c r="Q36" s="223"/>
      <c r="R36" s="30" t="s">
        <v>296</v>
      </c>
      <c r="S36" s="219"/>
      <c r="T36" s="223"/>
      <c r="U36" s="30" t="s">
        <v>297</v>
      </c>
      <c r="AF36" s="22"/>
      <c r="AJ36" s="182"/>
      <c r="AT36" s="2" t="s">
        <v>249</v>
      </c>
      <c r="AU36" s="2" t="s">
        <v>640</v>
      </c>
      <c r="AV36" s="2" t="s">
        <v>644</v>
      </c>
      <c r="AW36" s="2" t="s">
        <v>652</v>
      </c>
      <c r="AX36" s="2" t="s">
        <v>643</v>
      </c>
    </row>
    <row r="37" spans="1:50" s="2" customFormat="1" ht="17.100000000000001" customHeight="1" x14ac:dyDescent="0.15">
      <c r="D37" s="37"/>
      <c r="E37" s="37"/>
      <c r="F37" s="37"/>
      <c r="G37" s="37"/>
      <c r="H37" s="37"/>
      <c r="I37" s="37"/>
      <c r="AT37" s="2" t="s">
        <v>250</v>
      </c>
      <c r="AU37" s="2" t="s">
        <v>640</v>
      </c>
      <c r="AV37" s="2" t="s">
        <v>644</v>
      </c>
      <c r="AW37" s="2" t="s">
        <v>640</v>
      </c>
      <c r="AX37" s="2" t="s">
        <v>643</v>
      </c>
    </row>
    <row r="38" spans="1:50" s="2" customFormat="1" ht="17.100000000000001" customHeight="1" x14ac:dyDescent="0.15">
      <c r="D38" s="28"/>
      <c r="E38" s="28"/>
      <c r="F38" s="28"/>
      <c r="G38" s="28"/>
      <c r="H38" s="28"/>
      <c r="I38" s="28"/>
      <c r="AT38" s="2" t="s">
        <v>251</v>
      </c>
      <c r="AU38" s="2" t="s">
        <v>640</v>
      </c>
      <c r="AV38" s="2" t="s">
        <v>644</v>
      </c>
      <c r="AW38" s="2" t="s">
        <v>653</v>
      </c>
      <c r="AX38" s="2" t="s">
        <v>643</v>
      </c>
    </row>
    <row r="39" spans="1:50" s="2" customFormat="1" ht="17.100000000000001" customHeight="1" x14ac:dyDescent="0.15">
      <c r="A39" s="74">
        <v>41</v>
      </c>
      <c r="C39" s="9"/>
      <c r="D39" s="848" t="s">
        <v>741</v>
      </c>
      <c r="E39" s="848"/>
      <c r="F39" s="848"/>
      <c r="G39" s="848"/>
      <c r="H39" s="848"/>
      <c r="I39" s="848"/>
      <c r="J39" s="8"/>
      <c r="K39" s="219"/>
      <c r="L39" s="223"/>
      <c r="M39" s="30" t="s">
        <v>305</v>
      </c>
      <c r="N39" s="219"/>
      <c r="O39" s="244"/>
      <c r="P39" s="244"/>
      <c r="Q39" s="244"/>
      <c r="R39" s="244"/>
      <c r="S39" s="223"/>
      <c r="T39" s="2" t="s">
        <v>305</v>
      </c>
      <c r="U39" s="7"/>
      <c r="AT39" s="2" t="s">
        <v>252</v>
      </c>
      <c r="AU39" s="2" t="s">
        <v>640</v>
      </c>
      <c r="AV39" s="2" t="s">
        <v>644</v>
      </c>
      <c r="AW39" s="2" t="s">
        <v>654</v>
      </c>
      <c r="AX39" s="2" t="s">
        <v>643</v>
      </c>
    </row>
    <row r="40" spans="1:50" s="2" customFormat="1" ht="17.100000000000001" customHeight="1" x14ac:dyDescent="0.15">
      <c r="C40" s="9"/>
      <c r="D40" s="848" t="s">
        <v>49</v>
      </c>
      <c r="E40" s="848"/>
      <c r="F40" s="848"/>
      <c r="G40" s="848"/>
      <c r="H40" s="848"/>
      <c r="I40" s="848"/>
      <c r="J40" s="8"/>
      <c r="K40" s="852"/>
      <c r="L40" s="853"/>
      <c r="M40" s="853"/>
      <c r="N40" s="853"/>
      <c r="O40" s="853"/>
      <c r="P40" s="853"/>
      <c r="Q40" s="853"/>
      <c r="R40" s="853"/>
      <c r="S40" s="853"/>
      <c r="T40" s="853"/>
      <c r="U40" s="853"/>
      <c r="V40" s="853"/>
      <c r="W40" s="853"/>
      <c r="X40" s="853"/>
      <c r="Y40" s="853"/>
      <c r="Z40" s="853"/>
      <c r="AA40" s="853"/>
      <c r="AB40" s="853"/>
      <c r="AC40" s="853"/>
      <c r="AD40" s="854"/>
      <c r="AT40" s="2" t="s">
        <v>253</v>
      </c>
      <c r="AU40" s="2" t="s">
        <v>641</v>
      </c>
      <c r="AV40" s="2" t="s">
        <v>644</v>
      </c>
      <c r="AW40" s="2" t="s">
        <v>655</v>
      </c>
      <c r="AX40" s="2" t="s">
        <v>643</v>
      </c>
    </row>
    <row r="41" spans="1:50" s="2" customFormat="1" ht="30" customHeight="1" x14ac:dyDescent="0.15">
      <c r="C41" s="9"/>
      <c r="D41" s="848" t="s">
        <v>44</v>
      </c>
      <c r="E41" s="848"/>
      <c r="F41" s="848"/>
      <c r="G41" s="848"/>
      <c r="H41" s="848"/>
      <c r="I41" s="848"/>
      <c r="J41" s="8"/>
      <c r="K41" s="852"/>
      <c r="L41" s="853"/>
      <c r="M41" s="853"/>
      <c r="N41" s="853"/>
      <c r="O41" s="853"/>
      <c r="P41" s="853"/>
      <c r="Q41" s="853"/>
      <c r="R41" s="853"/>
      <c r="S41" s="853"/>
      <c r="T41" s="853"/>
      <c r="U41" s="853"/>
      <c r="V41" s="853"/>
      <c r="W41" s="853"/>
      <c r="X41" s="853"/>
      <c r="Y41" s="853"/>
      <c r="Z41" s="853"/>
      <c r="AA41" s="853"/>
      <c r="AB41" s="853"/>
      <c r="AC41" s="853"/>
      <c r="AD41" s="854"/>
      <c r="AE41" s="11" t="s">
        <v>20</v>
      </c>
      <c r="AF41" s="10"/>
      <c r="AT41" s="2" t="s">
        <v>254</v>
      </c>
      <c r="AU41" s="2" t="s">
        <v>642</v>
      </c>
      <c r="AV41" s="2" t="s">
        <v>644</v>
      </c>
      <c r="AW41" s="2" t="s">
        <v>656</v>
      </c>
      <c r="AX41" s="2" t="s">
        <v>643</v>
      </c>
    </row>
    <row r="42" spans="1:50" s="2" customFormat="1" ht="17.100000000000001" customHeight="1" x14ac:dyDescent="0.15">
      <c r="C42" s="9"/>
      <c r="D42" s="848" t="s">
        <v>24</v>
      </c>
      <c r="E42" s="848"/>
      <c r="F42" s="848"/>
      <c r="G42" s="848"/>
      <c r="H42" s="848"/>
      <c r="I42" s="848"/>
      <c r="J42" s="8"/>
      <c r="K42" s="222" t="s">
        <v>315</v>
      </c>
      <c r="L42" s="30" t="s">
        <v>305</v>
      </c>
      <c r="M42" s="219"/>
      <c r="N42" s="223"/>
      <c r="O42" s="30" t="s">
        <v>295</v>
      </c>
      <c r="P42" s="219"/>
      <c r="Q42" s="223"/>
      <c r="R42" s="30" t="s">
        <v>296</v>
      </c>
      <c r="S42" s="219"/>
      <c r="T42" s="223"/>
      <c r="U42" s="30" t="s">
        <v>297</v>
      </c>
      <c r="AF42" s="22"/>
      <c r="AJ42" s="182"/>
      <c r="AT42" s="2" t="s">
        <v>255</v>
      </c>
      <c r="AU42" s="2" t="s">
        <v>642</v>
      </c>
      <c r="AV42" s="2" t="s">
        <v>644</v>
      </c>
      <c r="AW42" s="2" t="s">
        <v>657</v>
      </c>
      <c r="AX42" s="2" t="s">
        <v>643</v>
      </c>
    </row>
    <row r="43" spans="1:50" s="2" customFormat="1" ht="17.100000000000001" customHeight="1" x14ac:dyDescent="0.15"/>
    <row r="44" spans="1:50" s="2" customFormat="1" ht="17.100000000000001" customHeight="1" x14ac:dyDescent="0.15"/>
    <row r="45" spans="1:50" s="2" customFormat="1" ht="17.100000000000001" customHeight="1" x14ac:dyDescent="0.15"/>
    <row r="46" spans="1:50" s="2" customFormat="1" ht="17.100000000000001" customHeight="1" x14ac:dyDescent="0.15"/>
    <row r="47" spans="1:50" s="2" customFormat="1" ht="17.100000000000001" customHeight="1" x14ac:dyDescent="0.15"/>
    <row r="48" spans="1:50" s="2" customFormat="1" ht="17.100000000000001" customHeight="1" x14ac:dyDescent="0.15"/>
  </sheetData>
  <sheetProtection sheet="1" objects="1" scenarios="1"/>
  <mergeCells count="40">
    <mergeCell ref="D42:I42"/>
    <mergeCell ref="D27:I27"/>
    <mergeCell ref="D28:I28"/>
    <mergeCell ref="D29:I29"/>
    <mergeCell ref="D30:I30"/>
    <mergeCell ref="D33:I33"/>
    <mergeCell ref="D34:I34"/>
    <mergeCell ref="D41:I41"/>
    <mergeCell ref="D40:I40"/>
    <mergeCell ref="D35:I35"/>
    <mergeCell ref="D36:I36"/>
    <mergeCell ref="D39:I39"/>
    <mergeCell ref="D22:I22"/>
    <mergeCell ref="D6:I6"/>
    <mergeCell ref="D7:I7"/>
    <mergeCell ref="D11:I11"/>
    <mergeCell ref="D12:I12"/>
    <mergeCell ref="D13:I14"/>
    <mergeCell ref="W6:AA6"/>
    <mergeCell ref="D23:I23"/>
    <mergeCell ref="L4:N4"/>
    <mergeCell ref="U12:W12"/>
    <mergeCell ref="X12:Y12"/>
    <mergeCell ref="Z12:AB12"/>
    <mergeCell ref="R12:S12"/>
    <mergeCell ref="K21:AD21"/>
    <mergeCell ref="K22:AD22"/>
    <mergeCell ref="K7:AD7"/>
    <mergeCell ref="K13:AD14"/>
    <mergeCell ref="AC12:AD12"/>
    <mergeCell ref="D15:I15"/>
    <mergeCell ref="D16:I16"/>
    <mergeCell ref="D20:I20"/>
    <mergeCell ref="D21:I21"/>
    <mergeCell ref="K34:AD34"/>
    <mergeCell ref="K35:AD35"/>
    <mergeCell ref="K40:AD40"/>
    <mergeCell ref="K41:AD41"/>
    <mergeCell ref="K28:AD28"/>
    <mergeCell ref="K29:AD29"/>
  </mergeCells>
  <phoneticPr fontId="4"/>
  <conditionalFormatting sqref="AJ7:AP7">
    <cfRule type="expression" dxfId="6" priority="1" stopIfTrue="1">
      <formula>K6="１"</formula>
    </cfRule>
  </conditionalFormatting>
  <conditionalFormatting sqref="AJ11:AP15">
    <cfRule type="expression" dxfId="5" priority="2" stopIfTrue="1">
      <formula>$K$6="１"</formula>
    </cfRule>
  </conditionalFormatting>
  <dataValidations count="4">
    <dataValidation type="list" allowBlank="1" showInputMessage="1" showErrorMessage="1" sqref="AJ6" xr:uid="{00000000-0002-0000-0400-000000000000}">
      <formula1>$AT$4:$AT$5</formula1>
    </dataValidation>
    <dataValidation type="list" allowBlank="1" showInputMessage="1" showErrorMessage="1" sqref="K6" xr:uid="{00000000-0002-0000-0400-000001000000}">
      <formula1>"　,１,２"</formula1>
    </dataValidation>
    <dataValidation type="list" allowBlank="1" showInputMessage="1" showErrorMessage="1" sqref="AI12" xr:uid="{00000000-0002-0000-0400-000002000000}">
      <formula1>$AT$13:$AT$42</formula1>
    </dataValidation>
    <dataValidation type="list" allowBlank="1" showInputMessage="1" showErrorMessage="1" sqref="K23 K30 K36 K42" xr:uid="{00000000-0002-0000-0400-000003000000}">
      <formula1>"　,S,H"</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verticalDpi="300" r:id="rId1"/>
  <headerFooter alignWithMargins="0">
    <oddFooter>&amp;C&amp;"ＭＳ 明朝,標準"&amp;10&amp;A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H48"/>
  <sheetViews>
    <sheetView showGridLines="0" zoomScale="120" zoomScaleNormal="120" workbookViewId="0"/>
  </sheetViews>
  <sheetFormatPr defaultRowHeight="13.5" x14ac:dyDescent="0.15"/>
  <cols>
    <col min="1" max="1" width="2.875" customWidth="1"/>
    <col min="2" max="2" width="1.75" customWidth="1"/>
    <col min="3" max="3" width="3" customWidth="1"/>
    <col min="4" max="4" width="3.125" customWidth="1"/>
    <col min="5" max="32" width="2.875" customWidth="1"/>
    <col min="33" max="33" width="1.5" customWidth="1"/>
    <col min="34" max="34" width="2.875" customWidth="1"/>
    <col min="35" max="35" width="24.125" customWidth="1"/>
    <col min="36" max="36" width="11.875" customWidth="1"/>
    <col min="46" max="50" width="10" customWidth="1"/>
    <col min="51" max="54" width="3.25" customWidth="1"/>
    <col min="55" max="59" width="3.125" customWidth="1"/>
    <col min="60" max="60" width="3.25" customWidth="1"/>
    <col min="61" max="61" width="3.125" customWidth="1"/>
  </cols>
  <sheetData>
    <row r="1" spans="1:60" s="29" customFormat="1" ht="17.100000000000001" customHeight="1" x14ac:dyDescent="0.15">
      <c r="A1" s="29" t="s">
        <v>80</v>
      </c>
      <c r="B1"/>
    </row>
    <row r="2" spans="1:60" s="28" customFormat="1" ht="17.100000000000001" customHeight="1" x14ac:dyDescent="0.15">
      <c r="B2" s="29"/>
      <c r="AI2" s="346" t="s">
        <v>659</v>
      </c>
    </row>
    <row r="3" spans="1:60" s="2" customFormat="1" ht="17.100000000000001" customHeight="1" x14ac:dyDescent="0.15">
      <c r="B3" s="28"/>
      <c r="D3" s="4" t="s">
        <v>0</v>
      </c>
      <c r="K3" s="4" t="s">
        <v>70</v>
      </c>
      <c r="V3" s="27"/>
      <c r="AD3" s="21">
        <v>1</v>
      </c>
      <c r="AE3" s="20">
        <v>3</v>
      </c>
      <c r="AF3" s="19">
        <v>0</v>
      </c>
      <c r="AI3" s="339" t="s">
        <v>660</v>
      </c>
    </row>
    <row r="4" spans="1:60" s="2" customFormat="1" ht="17.100000000000001" customHeight="1" x14ac:dyDescent="0.15">
      <c r="C4" s="6"/>
      <c r="D4" s="12"/>
      <c r="E4" s="12"/>
      <c r="F4" s="12"/>
      <c r="G4" s="12"/>
      <c r="H4" s="5"/>
      <c r="J4" s="226" t="str">
        <f>'1'!R22</f>
        <v/>
      </c>
      <c r="K4" s="241" t="str">
        <f>'1'!S22</f>
        <v/>
      </c>
      <c r="L4" s="760" t="str">
        <f>'1'!T22</f>
        <v>(  )</v>
      </c>
      <c r="M4" s="761"/>
      <c r="N4" s="762"/>
      <c r="O4" s="226" t="str">
        <f>'1'!W22</f>
        <v/>
      </c>
      <c r="P4" s="231" t="str">
        <f>'1'!X22</f>
        <v/>
      </c>
      <c r="Q4" s="242" t="str">
        <f>'1'!Y22</f>
        <v/>
      </c>
      <c r="R4" s="231" t="str">
        <f>'1'!Z22</f>
        <v/>
      </c>
      <c r="S4" s="231" t="str">
        <f>'1'!AA22</f>
        <v/>
      </c>
      <c r="T4" s="241" t="str">
        <f>'1'!AB22</f>
        <v/>
      </c>
      <c r="U4" s="15"/>
      <c r="V4" s="15"/>
      <c r="W4" s="15"/>
      <c r="X4" s="15"/>
      <c r="Y4" s="15"/>
      <c r="Z4" s="15"/>
      <c r="AA4" s="15"/>
      <c r="AB4" s="15"/>
      <c r="AC4" s="15"/>
      <c r="AD4" s="15"/>
      <c r="AE4" s="15"/>
      <c r="AF4" s="15"/>
    </row>
    <row r="5" spans="1:60" s="2" customFormat="1" ht="17.100000000000001" customHeight="1" x14ac:dyDescent="0.15">
      <c r="A5" s="28" t="s">
        <v>14</v>
      </c>
    </row>
    <row r="6" spans="1:60" s="2" customFormat="1" ht="17.100000000000001" customHeight="1" x14ac:dyDescent="0.15">
      <c r="A6" s="74">
        <v>30</v>
      </c>
      <c r="C6" s="9"/>
      <c r="D6" s="848" t="s">
        <v>79</v>
      </c>
      <c r="E6" s="848"/>
      <c r="F6" s="848"/>
      <c r="G6" s="848"/>
      <c r="H6" s="848"/>
      <c r="I6" s="848"/>
      <c r="J6" s="8"/>
      <c r="K6" s="222">
        <v>2</v>
      </c>
      <c r="L6" s="28" t="s">
        <v>78</v>
      </c>
      <c r="M6" s="28"/>
      <c r="N6" s="28"/>
      <c r="O6" s="28"/>
      <c r="P6" s="28"/>
      <c r="Q6" s="28"/>
      <c r="R6" s="28"/>
      <c r="S6" s="28"/>
      <c r="T6" s="28"/>
      <c r="U6" s="28"/>
      <c r="V6" s="28"/>
      <c r="W6" s="859" t="s">
        <v>77</v>
      </c>
      <c r="X6" s="848"/>
      <c r="Y6" s="848"/>
      <c r="Z6" s="848"/>
      <c r="AA6" s="860"/>
      <c r="AB6" s="18"/>
      <c r="AC6" s="17"/>
      <c r="AD6" s="16"/>
    </row>
    <row r="7" spans="1:60" s="2" customFormat="1" ht="30" customHeight="1" x14ac:dyDescent="0.15">
      <c r="C7" s="9"/>
      <c r="D7" s="848" t="s">
        <v>76</v>
      </c>
      <c r="E7" s="848"/>
      <c r="F7" s="848"/>
      <c r="G7" s="848"/>
      <c r="H7" s="848"/>
      <c r="I7" s="848"/>
      <c r="J7" s="8"/>
      <c r="K7" s="852"/>
      <c r="L7" s="853"/>
      <c r="M7" s="853"/>
      <c r="N7" s="853"/>
      <c r="O7" s="853"/>
      <c r="P7" s="853"/>
      <c r="Q7" s="853"/>
      <c r="R7" s="853"/>
      <c r="S7" s="853"/>
      <c r="T7" s="853"/>
      <c r="U7" s="853"/>
      <c r="V7" s="853"/>
      <c r="W7" s="853"/>
      <c r="X7" s="853"/>
      <c r="Y7" s="853"/>
      <c r="Z7" s="853"/>
      <c r="AA7" s="853"/>
      <c r="AB7" s="853"/>
      <c r="AC7" s="853"/>
      <c r="AD7" s="854"/>
    </row>
    <row r="8" spans="1:60" s="2" customFormat="1" ht="17.100000000000001" customHeight="1" x14ac:dyDescent="0.15">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row>
    <row r="9" spans="1:60" s="2" customFormat="1" ht="17.100000000000001" customHeight="1" x14ac:dyDescent="0.15">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row>
    <row r="10" spans="1:60" s="2" customFormat="1" ht="17.100000000000001" customHeight="1" x14ac:dyDescent="0.15">
      <c r="C10" s="28" t="s">
        <v>75</v>
      </c>
      <c r="AI10" s="181"/>
      <c r="AY10" s="2" t="str">
        <f>MID($AU$10,4,1)</f>
        <v/>
      </c>
      <c r="AZ10" s="2" t="str">
        <f>MID($AU$10,5,1)</f>
        <v/>
      </c>
      <c r="BA10" s="2" t="str">
        <f>MID($AU$10,6,1)</f>
        <v/>
      </c>
      <c r="BB10" s="2" t="str">
        <f>MID($AU$10,7,1)</f>
        <v/>
      </c>
      <c r="BC10" s="2" t="str">
        <f>MID($AU$10,8,1)</f>
        <v/>
      </c>
      <c r="BD10" s="2" t="str">
        <f>MID($AU$10,9,1)</f>
        <v/>
      </c>
      <c r="BE10" s="2" t="str">
        <f>MID($AU$10,10,1)</f>
        <v/>
      </c>
      <c r="BF10" s="2" t="str">
        <f>MID($AU$10,11,1)</f>
        <v/>
      </c>
      <c r="BG10" s="2" t="str">
        <f>MID($AU$10,12,1)</f>
        <v/>
      </c>
      <c r="BH10" s="2" t="str">
        <f>MID($AU$10,13,1)</f>
        <v/>
      </c>
    </row>
    <row r="11" spans="1:60" s="2" customFormat="1" ht="17.100000000000001" customHeight="1" thickBot="1" x14ac:dyDescent="0.3">
      <c r="A11" s="74">
        <v>31</v>
      </c>
      <c r="C11" s="9"/>
      <c r="D11" s="848" t="s">
        <v>41</v>
      </c>
      <c r="E11" s="848"/>
      <c r="F11" s="848"/>
      <c r="G11" s="848"/>
      <c r="H11" s="848"/>
      <c r="I11" s="848"/>
      <c r="J11" s="8"/>
      <c r="K11" s="219"/>
      <c r="L11" s="244"/>
      <c r="M11" s="223"/>
      <c r="N11" s="30" t="s">
        <v>305</v>
      </c>
      <c r="O11" s="219"/>
      <c r="P11" s="244"/>
      <c r="Q11" s="244"/>
      <c r="R11" s="223"/>
      <c r="AI11" s="351" t="s">
        <v>613</v>
      </c>
      <c r="AY11" s="2" t="str">
        <f>MID(AU11,5,1)</f>
        <v/>
      </c>
      <c r="AZ11" s="2" t="str">
        <f>MID(AU11,6,1)</f>
        <v/>
      </c>
      <c r="BA11" s="2" t="str">
        <f>MID(AU11,7,1)</f>
        <v/>
      </c>
      <c r="BB11" s="2" t="str">
        <f>MID(AU11,8,1)</f>
        <v/>
      </c>
    </row>
    <row r="12" spans="1:60" s="2" customFormat="1" ht="17.100000000000001" customHeight="1" thickTop="1" thickBot="1" x14ac:dyDescent="0.3">
      <c r="C12" s="9"/>
      <c r="D12" s="869" t="s">
        <v>74</v>
      </c>
      <c r="E12" s="869"/>
      <c r="F12" s="869"/>
      <c r="G12" s="869"/>
      <c r="H12" s="869"/>
      <c r="I12" s="869"/>
      <c r="J12" s="8"/>
      <c r="K12" s="226" t="str">
        <f>MID($AI$12,1,1)</f>
        <v xml:space="preserve"> </v>
      </c>
      <c r="L12" s="247" t="str">
        <f>MID($AI$12,2,1)</f>
        <v/>
      </c>
      <c r="M12" s="231" t="str">
        <f>MID($AI$12,3,1)</f>
        <v/>
      </c>
      <c r="N12" s="231" t="str">
        <f>MID($AI$12,4,1)</f>
        <v/>
      </c>
      <c r="O12" s="231" t="str">
        <f>MID($AI$12,5,1)</f>
        <v/>
      </c>
      <c r="P12" s="241" t="str">
        <f>MID($AI$12,6,1)</f>
        <v/>
      </c>
      <c r="R12" s="862" t="s">
        <v>339</v>
      </c>
      <c r="S12" s="862"/>
      <c r="T12" s="217" t="s">
        <v>658</v>
      </c>
      <c r="U12" s="861" t="str">
        <f>_xlfn.IFNA(VLOOKUP($AI$12,$AT$13:$AX$42,2),"")</f>
        <v>　　　</v>
      </c>
      <c r="V12" s="861"/>
      <c r="W12" s="861"/>
      <c r="X12" s="862" t="str">
        <f>_xlfn.IFNA(VLOOKUP($AI$12,$AT$13:$AX$42,3),"市郡区")</f>
        <v>市郡区</v>
      </c>
      <c r="Y12" s="862"/>
      <c r="Z12" s="861" t="str">
        <f>_xlfn.IFNA(VLOOKUP($AI$12,$AT$13:$AX$42,4),"")</f>
        <v>　　　</v>
      </c>
      <c r="AA12" s="861"/>
      <c r="AB12" s="861"/>
      <c r="AC12" s="862" t="str">
        <f>_xlfn.IFNA(VLOOKUP($AI$12,$AT$13:$AX$42,5),"区町村")</f>
        <v>区町村</v>
      </c>
      <c r="AD12" s="862"/>
      <c r="AI12" s="265" t="s">
        <v>861</v>
      </c>
      <c r="AJ12" s="348" t="s">
        <v>860</v>
      </c>
      <c r="AT12" s="2" t="s">
        <v>617</v>
      </c>
      <c r="AU12" s="2" t="s">
        <v>619</v>
      </c>
      <c r="AV12" s="2" t="s">
        <v>618</v>
      </c>
      <c r="AW12" s="2" t="s">
        <v>620</v>
      </c>
      <c r="AX12" s="2" t="s">
        <v>621</v>
      </c>
      <c r="AY12" s="2" t="str">
        <f>MID(AU12,4,1)</f>
        <v/>
      </c>
      <c r="AZ12" s="2" t="str">
        <f>MID(AU12,5,1)</f>
        <v/>
      </c>
      <c r="BA12" s="2" t="str">
        <f>MID(AU12,6,1)</f>
        <v/>
      </c>
    </row>
    <row r="13" spans="1:60" s="2" customFormat="1" ht="17.100000000000001" customHeight="1" thickTop="1" x14ac:dyDescent="0.15">
      <c r="C13" s="24"/>
      <c r="D13" s="870" t="s">
        <v>43</v>
      </c>
      <c r="E13" s="870"/>
      <c r="F13" s="870"/>
      <c r="G13" s="870"/>
      <c r="H13" s="870"/>
      <c r="I13" s="870"/>
      <c r="J13" s="23"/>
      <c r="K13" s="872"/>
      <c r="L13" s="873"/>
      <c r="M13" s="873"/>
      <c r="N13" s="873"/>
      <c r="O13" s="873"/>
      <c r="P13" s="873"/>
      <c r="Q13" s="873"/>
      <c r="R13" s="873"/>
      <c r="S13" s="873"/>
      <c r="T13" s="873"/>
      <c r="U13" s="873"/>
      <c r="V13" s="873"/>
      <c r="W13" s="873"/>
      <c r="X13" s="873"/>
      <c r="Y13" s="873"/>
      <c r="Z13" s="873"/>
      <c r="AA13" s="873"/>
      <c r="AB13" s="873"/>
      <c r="AC13" s="873"/>
      <c r="AD13" s="874"/>
      <c r="AT13" s="2" t="s">
        <v>616</v>
      </c>
      <c r="AU13" s="2" t="s">
        <v>624</v>
      </c>
      <c r="AV13" s="2" t="s">
        <v>614</v>
      </c>
      <c r="AW13" s="2" t="s">
        <v>624</v>
      </c>
      <c r="AX13" s="2" t="s">
        <v>615</v>
      </c>
    </row>
    <row r="14" spans="1:60" s="2" customFormat="1" ht="17.100000000000001" customHeight="1" x14ac:dyDescent="0.15">
      <c r="C14" s="14"/>
      <c r="D14" s="871"/>
      <c r="E14" s="871"/>
      <c r="F14" s="871"/>
      <c r="G14" s="871"/>
      <c r="H14" s="871"/>
      <c r="I14" s="871"/>
      <c r="J14" s="13"/>
      <c r="K14" s="875"/>
      <c r="L14" s="876"/>
      <c r="M14" s="876"/>
      <c r="N14" s="876"/>
      <c r="O14" s="876"/>
      <c r="P14" s="876"/>
      <c r="Q14" s="876"/>
      <c r="R14" s="876"/>
      <c r="S14" s="876"/>
      <c r="T14" s="876"/>
      <c r="U14" s="876"/>
      <c r="V14" s="876"/>
      <c r="W14" s="876"/>
      <c r="X14" s="876"/>
      <c r="Y14" s="876"/>
      <c r="Z14" s="876"/>
      <c r="AA14" s="876"/>
      <c r="AB14" s="876"/>
      <c r="AC14" s="876"/>
      <c r="AD14" s="877"/>
      <c r="AT14" s="2" t="s">
        <v>227</v>
      </c>
      <c r="AU14" s="2" t="s">
        <v>622</v>
      </c>
      <c r="AV14" s="2" t="s">
        <v>623</v>
      </c>
      <c r="AW14" s="2" t="s">
        <v>624</v>
      </c>
      <c r="AX14" s="2" t="s">
        <v>615</v>
      </c>
    </row>
    <row r="15" spans="1:60" s="2" customFormat="1" ht="17.100000000000001" customHeight="1" x14ac:dyDescent="0.15">
      <c r="C15" s="9"/>
      <c r="D15" s="848" t="s">
        <v>45</v>
      </c>
      <c r="E15" s="848"/>
      <c r="F15" s="848"/>
      <c r="G15" s="848"/>
      <c r="H15" s="848"/>
      <c r="I15" s="848"/>
      <c r="J15" s="8"/>
      <c r="K15" s="219"/>
      <c r="L15" s="244"/>
      <c r="M15" s="244"/>
      <c r="N15" s="244"/>
      <c r="O15" s="244"/>
      <c r="P15" s="244"/>
      <c r="Q15" s="244"/>
      <c r="R15" s="244"/>
      <c r="S15" s="244"/>
      <c r="T15" s="244"/>
      <c r="U15" s="244"/>
      <c r="V15" s="244"/>
      <c r="W15" s="223" t="str">
        <f>MID('1'!$U$19,13,1)</f>
        <v/>
      </c>
      <c r="AE15" s="11" t="s">
        <v>20</v>
      </c>
      <c r="AF15" s="10"/>
      <c r="AT15" s="2" t="s">
        <v>228</v>
      </c>
      <c r="AU15" s="2" t="s">
        <v>625</v>
      </c>
      <c r="AV15" s="2" t="s">
        <v>623</v>
      </c>
      <c r="AW15" s="2" t="s">
        <v>624</v>
      </c>
      <c r="AX15" s="2" t="s">
        <v>615</v>
      </c>
    </row>
    <row r="16" spans="1:60" s="2" customFormat="1" ht="17.100000000000001" customHeight="1" x14ac:dyDescent="0.15">
      <c r="C16" s="9"/>
      <c r="D16" s="848" t="s">
        <v>73</v>
      </c>
      <c r="E16" s="848"/>
      <c r="F16" s="848"/>
      <c r="G16" s="848"/>
      <c r="H16" s="848"/>
      <c r="I16" s="848"/>
      <c r="J16" s="8"/>
      <c r="K16" s="219"/>
      <c r="L16" s="244"/>
      <c r="M16" s="244"/>
      <c r="N16" s="223"/>
      <c r="AF16" s="22"/>
      <c r="AT16" s="2" t="s">
        <v>229</v>
      </c>
      <c r="AU16" s="2" t="s">
        <v>626</v>
      </c>
      <c r="AV16" s="2" t="s">
        <v>623</v>
      </c>
      <c r="AW16" s="2" t="s">
        <v>624</v>
      </c>
      <c r="AX16" s="2" t="s">
        <v>615</v>
      </c>
    </row>
    <row r="17" spans="1:50" s="2" customFormat="1" ht="17.100000000000001" customHeight="1" x14ac:dyDescent="0.15">
      <c r="D17" s="36"/>
      <c r="E17" s="36"/>
      <c r="F17" s="36"/>
      <c r="G17" s="36"/>
      <c r="H17" s="36"/>
      <c r="I17" s="36"/>
      <c r="AT17" s="2" t="s">
        <v>230</v>
      </c>
      <c r="AU17" s="2" t="s">
        <v>627</v>
      </c>
      <c r="AV17" s="2" t="s">
        <v>623</v>
      </c>
      <c r="AW17" s="2" t="s">
        <v>624</v>
      </c>
      <c r="AX17" s="2" t="s">
        <v>615</v>
      </c>
    </row>
    <row r="18" spans="1:50" s="2" customFormat="1" ht="17.100000000000001" customHeight="1" x14ac:dyDescent="0.15">
      <c r="D18" s="36"/>
      <c r="E18" s="36"/>
      <c r="F18" s="36"/>
      <c r="G18" s="36"/>
      <c r="H18" s="36"/>
      <c r="I18" s="36"/>
      <c r="AT18" s="2" t="s">
        <v>231</v>
      </c>
      <c r="AU18" s="2" t="s">
        <v>628</v>
      </c>
      <c r="AV18" s="2" t="s">
        <v>623</v>
      </c>
      <c r="AW18" s="2" t="s">
        <v>624</v>
      </c>
      <c r="AX18" s="2" t="s">
        <v>615</v>
      </c>
    </row>
    <row r="19" spans="1:50" s="2" customFormat="1" ht="17.100000000000001" customHeight="1" x14ac:dyDescent="0.15">
      <c r="C19" s="28" t="s">
        <v>72</v>
      </c>
      <c r="AT19" s="2" t="s">
        <v>232</v>
      </c>
      <c r="AU19" s="2" t="s">
        <v>629</v>
      </c>
      <c r="AV19" s="2" t="s">
        <v>623</v>
      </c>
      <c r="AW19" s="2" t="s">
        <v>624</v>
      </c>
      <c r="AX19" s="2" t="s">
        <v>615</v>
      </c>
    </row>
    <row r="20" spans="1:50" s="2" customFormat="1" ht="17.100000000000001" customHeight="1" x14ac:dyDescent="0.15">
      <c r="A20" s="74">
        <v>32</v>
      </c>
      <c r="C20" s="9"/>
      <c r="D20" s="848" t="s">
        <v>741</v>
      </c>
      <c r="E20" s="848"/>
      <c r="F20" s="848"/>
      <c r="G20" s="848"/>
      <c r="H20" s="848"/>
      <c r="I20" s="848"/>
      <c r="J20" s="8"/>
      <c r="K20" s="219"/>
      <c r="L20" s="223"/>
      <c r="M20" s="30" t="s">
        <v>305</v>
      </c>
      <c r="N20" s="219"/>
      <c r="O20" s="244"/>
      <c r="P20" s="244"/>
      <c r="Q20" s="244"/>
      <c r="R20" s="244"/>
      <c r="S20" s="223"/>
      <c r="T20" s="30" t="s">
        <v>305</v>
      </c>
      <c r="U20" s="74"/>
      <c r="AT20" s="2" t="s">
        <v>233</v>
      </c>
      <c r="AU20" s="2" t="s">
        <v>630</v>
      </c>
      <c r="AV20" s="2" t="s">
        <v>623</v>
      </c>
      <c r="AW20" s="2" t="s">
        <v>624</v>
      </c>
      <c r="AX20" s="2" t="s">
        <v>615</v>
      </c>
    </row>
    <row r="21" spans="1:50" s="2" customFormat="1" ht="17.100000000000001" customHeight="1" x14ac:dyDescent="0.15">
      <c r="C21" s="9"/>
      <c r="D21" s="848" t="s">
        <v>49</v>
      </c>
      <c r="E21" s="848"/>
      <c r="F21" s="848"/>
      <c r="G21" s="848"/>
      <c r="H21" s="848"/>
      <c r="I21" s="848"/>
      <c r="J21" s="8"/>
      <c r="K21" s="852"/>
      <c r="L21" s="853"/>
      <c r="M21" s="853"/>
      <c r="N21" s="853"/>
      <c r="O21" s="853"/>
      <c r="P21" s="853"/>
      <c r="Q21" s="853"/>
      <c r="R21" s="853"/>
      <c r="S21" s="853"/>
      <c r="T21" s="853"/>
      <c r="U21" s="853"/>
      <c r="V21" s="853"/>
      <c r="W21" s="853"/>
      <c r="X21" s="853"/>
      <c r="Y21" s="853"/>
      <c r="Z21" s="853"/>
      <c r="AA21" s="853"/>
      <c r="AB21" s="853"/>
      <c r="AC21" s="853"/>
      <c r="AD21" s="854"/>
      <c r="AT21" s="2" t="s">
        <v>234</v>
      </c>
      <c r="AU21" s="2" t="s">
        <v>631</v>
      </c>
      <c r="AV21" s="2" t="s">
        <v>623</v>
      </c>
      <c r="AW21" s="2" t="s">
        <v>624</v>
      </c>
      <c r="AX21" s="2" t="s">
        <v>615</v>
      </c>
    </row>
    <row r="22" spans="1:50" s="2" customFormat="1" ht="30" customHeight="1" x14ac:dyDescent="0.15">
      <c r="C22" s="9"/>
      <c r="D22" s="848" t="s">
        <v>44</v>
      </c>
      <c r="E22" s="848"/>
      <c r="F22" s="848"/>
      <c r="G22" s="848"/>
      <c r="H22" s="848"/>
      <c r="I22" s="848"/>
      <c r="J22" s="8"/>
      <c r="K22" s="852"/>
      <c r="L22" s="853"/>
      <c r="M22" s="853"/>
      <c r="N22" s="853"/>
      <c r="O22" s="853"/>
      <c r="P22" s="853"/>
      <c r="Q22" s="853"/>
      <c r="R22" s="853"/>
      <c r="S22" s="853"/>
      <c r="T22" s="853"/>
      <c r="U22" s="853"/>
      <c r="V22" s="853"/>
      <c r="W22" s="853"/>
      <c r="X22" s="853"/>
      <c r="Y22" s="853"/>
      <c r="Z22" s="853"/>
      <c r="AA22" s="853"/>
      <c r="AB22" s="853"/>
      <c r="AC22" s="853"/>
      <c r="AD22" s="854"/>
      <c r="AE22" s="11" t="s">
        <v>20</v>
      </c>
      <c r="AF22" s="10"/>
      <c r="AT22" s="2" t="s">
        <v>235</v>
      </c>
      <c r="AU22" s="2" t="s">
        <v>632</v>
      </c>
      <c r="AV22" s="2" t="s">
        <v>623</v>
      </c>
      <c r="AW22" s="2" t="s">
        <v>624</v>
      </c>
      <c r="AX22" s="2" t="s">
        <v>615</v>
      </c>
    </row>
    <row r="23" spans="1:50" s="2" customFormat="1" ht="17.100000000000001" customHeight="1" x14ac:dyDescent="0.15">
      <c r="C23" s="9"/>
      <c r="D23" s="848" t="s">
        <v>24</v>
      </c>
      <c r="E23" s="848"/>
      <c r="F23" s="848"/>
      <c r="G23" s="848"/>
      <c r="H23" s="848"/>
      <c r="I23" s="848"/>
      <c r="J23" s="8"/>
      <c r="K23" s="222"/>
      <c r="L23" s="30" t="s">
        <v>305</v>
      </c>
      <c r="M23" s="219"/>
      <c r="N23" s="223"/>
      <c r="O23" s="30" t="s">
        <v>26</v>
      </c>
      <c r="P23" s="219"/>
      <c r="Q23" s="223"/>
      <c r="R23" s="30" t="s">
        <v>27</v>
      </c>
      <c r="S23" s="219"/>
      <c r="T23" s="223"/>
      <c r="U23" s="30" t="s">
        <v>67</v>
      </c>
      <c r="AF23" s="22"/>
      <c r="AJ23" s="182"/>
      <c r="AT23" s="2" t="s">
        <v>236</v>
      </c>
      <c r="AU23" s="2" t="s">
        <v>633</v>
      </c>
      <c r="AV23" s="2" t="s">
        <v>623</v>
      </c>
      <c r="AW23" s="2" t="s">
        <v>624</v>
      </c>
      <c r="AX23" s="2" t="s">
        <v>615</v>
      </c>
    </row>
    <row r="24" spans="1:50" s="2" customFormat="1" ht="17.100000000000001" customHeight="1" x14ac:dyDescent="0.15">
      <c r="D24" s="36"/>
      <c r="E24" s="36"/>
      <c r="F24" s="36"/>
      <c r="G24" s="36"/>
      <c r="H24" s="36"/>
      <c r="I24" s="36"/>
      <c r="AT24" s="2" t="s">
        <v>237</v>
      </c>
      <c r="AU24" s="2" t="s">
        <v>634</v>
      </c>
      <c r="AV24" s="2" t="s">
        <v>623</v>
      </c>
      <c r="AW24" s="2" t="s">
        <v>624</v>
      </c>
      <c r="AX24" s="2" t="s">
        <v>615</v>
      </c>
    </row>
    <row r="25" spans="1:50" s="2" customFormat="1" ht="17.100000000000001" customHeight="1" x14ac:dyDescent="0.15">
      <c r="D25" s="36"/>
      <c r="E25" s="36"/>
      <c r="F25" s="36"/>
      <c r="G25" s="36"/>
      <c r="H25" s="36"/>
      <c r="I25" s="36"/>
      <c r="AT25" s="2" t="s">
        <v>238</v>
      </c>
      <c r="AU25" s="2" t="s">
        <v>635</v>
      </c>
      <c r="AV25" s="2" t="s">
        <v>623</v>
      </c>
      <c r="AW25" s="2" t="s">
        <v>624</v>
      </c>
      <c r="AX25" s="2" t="s">
        <v>615</v>
      </c>
    </row>
    <row r="26" spans="1:50" s="2" customFormat="1" ht="17.100000000000001" customHeight="1" x14ac:dyDescent="0.15">
      <c r="C26" s="28" t="s">
        <v>171</v>
      </c>
      <c r="AT26" s="2" t="s">
        <v>239</v>
      </c>
      <c r="AU26" s="2" t="s">
        <v>636</v>
      </c>
      <c r="AV26" s="2" t="s">
        <v>623</v>
      </c>
      <c r="AW26" s="2" t="s">
        <v>624</v>
      </c>
      <c r="AX26" s="2" t="s">
        <v>615</v>
      </c>
    </row>
    <row r="27" spans="1:50" s="2" customFormat="1" ht="17.100000000000001" customHeight="1" x14ac:dyDescent="0.15">
      <c r="A27" s="74">
        <v>41</v>
      </c>
      <c r="C27" s="9"/>
      <c r="D27" s="848" t="s">
        <v>741</v>
      </c>
      <c r="E27" s="848"/>
      <c r="F27" s="848"/>
      <c r="G27" s="848"/>
      <c r="H27" s="848"/>
      <c r="I27" s="848"/>
      <c r="J27" s="8"/>
      <c r="K27" s="219"/>
      <c r="L27" s="223"/>
      <c r="M27" s="30" t="s">
        <v>305</v>
      </c>
      <c r="N27" s="219"/>
      <c r="O27" s="244"/>
      <c r="P27" s="244"/>
      <c r="Q27" s="244"/>
      <c r="R27" s="244"/>
      <c r="S27" s="223"/>
      <c r="T27" s="30" t="s">
        <v>305</v>
      </c>
      <c r="U27" s="7"/>
      <c r="AT27" s="2" t="s">
        <v>240</v>
      </c>
      <c r="AU27" s="2" t="s">
        <v>637</v>
      </c>
      <c r="AV27" s="2" t="s">
        <v>623</v>
      </c>
      <c r="AW27" s="2" t="s">
        <v>624</v>
      </c>
      <c r="AX27" s="2" t="s">
        <v>615</v>
      </c>
    </row>
    <row r="28" spans="1:50" s="2" customFormat="1" ht="17.100000000000001" customHeight="1" x14ac:dyDescent="0.15">
      <c r="C28" s="9"/>
      <c r="D28" s="848" t="s">
        <v>49</v>
      </c>
      <c r="E28" s="848"/>
      <c r="F28" s="848"/>
      <c r="G28" s="848"/>
      <c r="H28" s="848"/>
      <c r="I28" s="848"/>
      <c r="J28" s="8"/>
      <c r="K28" s="852"/>
      <c r="L28" s="853"/>
      <c r="M28" s="853"/>
      <c r="N28" s="853"/>
      <c r="O28" s="853"/>
      <c r="P28" s="853"/>
      <c r="Q28" s="853"/>
      <c r="R28" s="853"/>
      <c r="S28" s="853"/>
      <c r="T28" s="853"/>
      <c r="U28" s="853"/>
      <c r="V28" s="853"/>
      <c r="W28" s="853"/>
      <c r="X28" s="853"/>
      <c r="Y28" s="853"/>
      <c r="Z28" s="853"/>
      <c r="AA28" s="853"/>
      <c r="AB28" s="853"/>
      <c r="AC28" s="853"/>
      <c r="AD28" s="854"/>
      <c r="AT28" s="2" t="s">
        <v>241</v>
      </c>
      <c r="AU28" s="2" t="s">
        <v>628</v>
      </c>
      <c r="AV28" s="2" t="s">
        <v>644</v>
      </c>
      <c r="AW28" s="2" t="s">
        <v>645</v>
      </c>
      <c r="AX28" s="2" t="s">
        <v>643</v>
      </c>
    </row>
    <row r="29" spans="1:50" s="2" customFormat="1" ht="30" customHeight="1" x14ac:dyDescent="0.15">
      <c r="C29" s="9"/>
      <c r="D29" s="848" t="s">
        <v>44</v>
      </c>
      <c r="E29" s="848"/>
      <c r="F29" s="848"/>
      <c r="G29" s="848"/>
      <c r="H29" s="848"/>
      <c r="I29" s="848"/>
      <c r="J29" s="8"/>
      <c r="K29" s="852"/>
      <c r="L29" s="853"/>
      <c r="M29" s="853"/>
      <c r="N29" s="853"/>
      <c r="O29" s="853"/>
      <c r="P29" s="853"/>
      <c r="Q29" s="853"/>
      <c r="R29" s="853"/>
      <c r="S29" s="853"/>
      <c r="T29" s="853"/>
      <c r="U29" s="853"/>
      <c r="V29" s="853"/>
      <c r="W29" s="853"/>
      <c r="X29" s="853"/>
      <c r="Y29" s="853"/>
      <c r="Z29" s="853"/>
      <c r="AA29" s="853"/>
      <c r="AB29" s="853"/>
      <c r="AC29" s="853"/>
      <c r="AD29" s="854"/>
      <c r="AE29" s="11" t="s">
        <v>20</v>
      </c>
      <c r="AF29" s="10"/>
      <c r="AT29" s="2" t="s">
        <v>242</v>
      </c>
      <c r="AU29" s="2" t="s">
        <v>638</v>
      </c>
      <c r="AV29" s="2" t="s">
        <v>644</v>
      </c>
      <c r="AW29" s="2" t="s">
        <v>646</v>
      </c>
      <c r="AX29" s="2" t="s">
        <v>643</v>
      </c>
    </row>
    <row r="30" spans="1:50" s="2" customFormat="1" ht="17.100000000000001" customHeight="1" x14ac:dyDescent="0.15">
      <c r="C30" s="9"/>
      <c r="D30" s="848" t="s">
        <v>24</v>
      </c>
      <c r="E30" s="848"/>
      <c r="F30" s="848"/>
      <c r="G30" s="848"/>
      <c r="H30" s="848"/>
      <c r="I30" s="848"/>
      <c r="J30" s="8"/>
      <c r="K30" s="222"/>
      <c r="L30" s="30" t="s">
        <v>305</v>
      </c>
      <c r="M30" s="219"/>
      <c r="N30" s="223"/>
      <c r="O30" s="30" t="s">
        <v>295</v>
      </c>
      <c r="P30" s="219"/>
      <c r="Q30" s="223"/>
      <c r="R30" s="30" t="s">
        <v>296</v>
      </c>
      <c r="S30" s="219"/>
      <c r="T30" s="223"/>
      <c r="U30" s="30" t="s">
        <v>297</v>
      </c>
      <c r="AF30" s="22"/>
      <c r="AJ30" s="182"/>
      <c r="AT30" s="2" t="s">
        <v>243</v>
      </c>
      <c r="AU30" s="2" t="s">
        <v>339</v>
      </c>
      <c r="AV30" s="2" t="s">
        <v>644</v>
      </c>
      <c r="AW30" s="2" t="s">
        <v>647</v>
      </c>
      <c r="AX30" s="2" t="s">
        <v>643</v>
      </c>
    </row>
    <row r="31" spans="1:50" s="2" customFormat="1" ht="17.100000000000001" customHeight="1" x14ac:dyDescent="0.15">
      <c r="D31" s="37"/>
      <c r="E31" s="37"/>
      <c r="F31" s="37"/>
      <c r="G31" s="37"/>
      <c r="H31" s="37"/>
      <c r="I31" s="37"/>
      <c r="AT31" s="2" t="s">
        <v>244</v>
      </c>
      <c r="AU31" s="2" t="s">
        <v>339</v>
      </c>
      <c r="AV31" s="2" t="s">
        <v>644</v>
      </c>
      <c r="AW31" s="2" t="s">
        <v>648</v>
      </c>
      <c r="AX31" s="2" t="s">
        <v>643</v>
      </c>
    </row>
    <row r="32" spans="1:50" s="2" customFormat="1" ht="17.100000000000001" customHeight="1" x14ac:dyDescent="0.15">
      <c r="D32" s="28"/>
      <c r="E32" s="28"/>
      <c r="F32" s="28"/>
      <c r="G32" s="28"/>
      <c r="H32" s="28"/>
      <c r="I32" s="28"/>
      <c r="AT32" s="2" t="s">
        <v>245</v>
      </c>
      <c r="AU32" s="2" t="s">
        <v>339</v>
      </c>
      <c r="AV32" s="2" t="s">
        <v>644</v>
      </c>
      <c r="AW32" s="2" t="s">
        <v>649</v>
      </c>
      <c r="AX32" s="2" t="s">
        <v>643</v>
      </c>
    </row>
    <row r="33" spans="1:50" s="2" customFormat="1" ht="17.100000000000001" customHeight="1" x14ac:dyDescent="0.15">
      <c r="A33" s="74">
        <v>41</v>
      </c>
      <c r="C33" s="9"/>
      <c r="D33" s="848" t="s">
        <v>741</v>
      </c>
      <c r="E33" s="848"/>
      <c r="F33" s="848"/>
      <c r="G33" s="848"/>
      <c r="H33" s="848"/>
      <c r="I33" s="848"/>
      <c r="J33" s="8"/>
      <c r="K33" s="219"/>
      <c r="L33" s="223"/>
      <c r="M33" s="30" t="s">
        <v>305</v>
      </c>
      <c r="N33" s="219"/>
      <c r="O33" s="244"/>
      <c r="P33" s="244"/>
      <c r="Q33" s="244"/>
      <c r="R33" s="244"/>
      <c r="S33" s="223"/>
      <c r="T33" s="2" t="s">
        <v>305</v>
      </c>
      <c r="U33" s="7"/>
      <c r="AT33" s="2" t="s">
        <v>246</v>
      </c>
      <c r="AU33" s="2" t="s">
        <v>639</v>
      </c>
      <c r="AV33" s="2" t="s">
        <v>644</v>
      </c>
      <c r="AW33" s="2" t="s">
        <v>639</v>
      </c>
      <c r="AX33" s="2" t="s">
        <v>643</v>
      </c>
    </row>
    <row r="34" spans="1:50" s="2" customFormat="1" ht="17.100000000000001" customHeight="1" x14ac:dyDescent="0.15">
      <c r="C34" s="9"/>
      <c r="D34" s="848" t="s">
        <v>49</v>
      </c>
      <c r="E34" s="848"/>
      <c r="F34" s="848"/>
      <c r="G34" s="848"/>
      <c r="H34" s="848"/>
      <c r="I34" s="848"/>
      <c r="J34" s="8"/>
      <c r="K34" s="852"/>
      <c r="L34" s="853"/>
      <c r="M34" s="853"/>
      <c r="N34" s="853"/>
      <c r="O34" s="853"/>
      <c r="P34" s="853"/>
      <c r="Q34" s="853"/>
      <c r="R34" s="853"/>
      <c r="S34" s="853"/>
      <c r="T34" s="853"/>
      <c r="U34" s="853"/>
      <c r="V34" s="853"/>
      <c r="W34" s="853"/>
      <c r="X34" s="853"/>
      <c r="Y34" s="853"/>
      <c r="Z34" s="853"/>
      <c r="AA34" s="853"/>
      <c r="AB34" s="853"/>
      <c r="AC34" s="853"/>
      <c r="AD34" s="854"/>
      <c r="AT34" s="2" t="s">
        <v>247</v>
      </c>
      <c r="AU34" s="2" t="s">
        <v>639</v>
      </c>
      <c r="AV34" s="2" t="s">
        <v>644</v>
      </c>
      <c r="AW34" s="2" t="s">
        <v>650</v>
      </c>
      <c r="AX34" s="2" t="s">
        <v>643</v>
      </c>
    </row>
    <row r="35" spans="1:50" s="2" customFormat="1" ht="30" customHeight="1" x14ac:dyDescent="0.15">
      <c r="C35" s="9"/>
      <c r="D35" s="848" t="s">
        <v>44</v>
      </c>
      <c r="E35" s="848"/>
      <c r="F35" s="848"/>
      <c r="G35" s="848"/>
      <c r="H35" s="848"/>
      <c r="I35" s="848"/>
      <c r="J35" s="8"/>
      <c r="K35" s="852"/>
      <c r="L35" s="853"/>
      <c r="M35" s="853"/>
      <c r="N35" s="853"/>
      <c r="O35" s="853"/>
      <c r="P35" s="853"/>
      <c r="Q35" s="853"/>
      <c r="R35" s="853"/>
      <c r="S35" s="853"/>
      <c r="T35" s="853"/>
      <c r="U35" s="853"/>
      <c r="V35" s="853"/>
      <c r="W35" s="853"/>
      <c r="X35" s="853"/>
      <c r="Y35" s="853"/>
      <c r="Z35" s="853"/>
      <c r="AA35" s="853"/>
      <c r="AB35" s="853"/>
      <c r="AC35" s="853"/>
      <c r="AD35" s="854"/>
      <c r="AE35" s="11" t="s">
        <v>20</v>
      </c>
      <c r="AF35" s="10"/>
      <c r="AT35" s="2" t="s">
        <v>248</v>
      </c>
      <c r="AU35" s="2" t="s">
        <v>639</v>
      </c>
      <c r="AV35" s="2" t="s">
        <v>644</v>
      </c>
      <c r="AW35" s="2" t="s">
        <v>651</v>
      </c>
      <c r="AX35" s="2" t="s">
        <v>643</v>
      </c>
    </row>
    <row r="36" spans="1:50" s="2" customFormat="1" ht="17.100000000000001" customHeight="1" x14ac:dyDescent="0.15">
      <c r="C36" s="9"/>
      <c r="D36" s="848" t="s">
        <v>24</v>
      </c>
      <c r="E36" s="848"/>
      <c r="F36" s="848"/>
      <c r="G36" s="848"/>
      <c r="H36" s="848"/>
      <c r="I36" s="848"/>
      <c r="J36" s="8"/>
      <c r="K36" s="222" t="s">
        <v>315</v>
      </c>
      <c r="L36" s="30" t="s">
        <v>305</v>
      </c>
      <c r="M36" s="219"/>
      <c r="N36" s="223"/>
      <c r="O36" s="30" t="s">
        <v>295</v>
      </c>
      <c r="P36" s="219"/>
      <c r="Q36" s="223"/>
      <c r="R36" s="30" t="s">
        <v>296</v>
      </c>
      <c r="S36" s="219"/>
      <c r="T36" s="223"/>
      <c r="U36" s="30" t="s">
        <v>297</v>
      </c>
      <c r="AF36" s="22"/>
      <c r="AJ36" s="182"/>
      <c r="AT36" s="2" t="s">
        <v>249</v>
      </c>
      <c r="AU36" s="2" t="s">
        <v>640</v>
      </c>
      <c r="AV36" s="2" t="s">
        <v>644</v>
      </c>
      <c r="AW36" s="2" t="s">
        <v>652</v>
      </c>
      <c r="AX36" s="2" t="s">
        <v>643</v>
      </c>
    </row>
    <row r="37" spans="1:50" s="2" customFormat="1" ht="17.100000000000001" customHeight="1" x14ac:dyDescent="0.15">
      <c r="D37" s="37"/>
      <c r="E37" s="37"/>
      <c r="F37" s="37"/>
      <c r="G37" s="37"/>
      <c r="H37" s="37"/>
      <c r="I37" s="37"/>
      <c r="AT37" s="2" t="s">
        <v>250</v>
      </c>
      <c r="AU37" s="2" t="s">
        <v>640</v>
      </c>
      <c r="AV37" s="2" t="s">
        <v>644</v>
      </c>
      <c r="AW37" s="2" t="s">
        <v>640</v>
      </c>
      <c r="AX37" s="2" t="s">
        <v>643</v>
      </c>
    </row>
    <row r="38" spans="1:50" s="2" customFormat="1" ht="17.100000000000001" customHeight="1" x14ac:dyDescent="0.15">
      <c r="D38" s="28"/>
      <c r="E38" s="28"/>
      <c r="F38" s="28"/>
      <c r="G38" s="28"/>
      <c r="H38" s="28"/>
      <c r="I38" s="28"/>
      <c r="AT38" s="2" t="s">
        <v>251</v>
      </c>
      <c r="AU38" s="2" t="s">
        <v>640</v>
      </c>
      <c r="AV38" s="2" t="s">
        <v>644</v>
      </c>
      <c r="AW38" s="2" t="s">
        <v>653</v>
      </c>
      <c r="AX38" s="2" t="s">
        <v>643</v>
      </c>
    </row>
    <row r="39" spans="1:50" s="2" customFormat="1" ht="17.100000000000001" customHeight="1" x14ac:dyDescent="0.15">
      <c r="A39" s="74">
        <v>41</v>
      </c>
      <c r="C39" s="9"/>
      <c r="D39" s="848" t="s">
        <v>741</v>
      </c>
      <c r="E39" s="848"/>
      <c r="F39" s="848"/>
      <c r="G39" s="848"/>
      <c r="H39" s="848"/>
      <c r="I39" s="848"/>
      <c r="J39" s="8"/>
      <c r="K39" s="219"/>
      <c r="L39" s="223"/>
      <c r="M39" s="30" t="s">
        <v>305</v>
      </c>
      <c r="N39" s="219"/>
      <c r="O39" s="244"/>
      <c r="P39" s="244"/>
      <c r="Q39" s="244"/>
      <c r="R39" s="244"/>
      <c r="S39" s="223"/>
      <c r="T39" s="2" t="s">
        <v>305</v>
      </c>
      <c r="U39" s="7"/>
      <c r="AT39" s="2" t="s">
        <v>252</v>
      </c>
      <c r="AU39" s="2" t="s">
        <v>640</v>
      </c>
      <c r="AV39" s="2" t="s">
        <v>644</v>
      </c>
      <c r="AW39" s="2" t="s">
        <v>654</v>
      </c>
      <c r="AX39" s="2" t="s">
        <v>643</v>
      </c>
    </row>
    <row r="40" spans="1:50" s="2" customFormat="1" ht="17.100000000000001" customHeight="1" x14ac:dyDescent="0.15">
      <c r="C40" s="9"/>
      <c r="D40" s="848" t="s">
        <v>49</v>
      </c>
      <c r="E40" s="848"/>
      <c r="F40" s="848"/>
      <c r="G40" s="848"/>
      <c r="H40" s="848"/>
      <c r="I40" s="848"/>
      <c r="J40" s="8"/>
      <c r="K40" s="852"/>
      <c r="L40" s="853"/>
      <c r="M40" s="853"/>
      <c r="N40" s="853"/>
      <c r="O40" s="853"/>
      <c r="P40" s="853"/>
      <c r="Q40" s="853"/>
      <c r="R40" s="853"/>
      <c r="S40" s="853"/>
      <c r="T40" s="853"/>
      <c r="U40" s="853"/>
      <c r="V40" s="853"/>
      <c r="W40" s="853"/>
      <c r="X40" s="853"/>
      <c r="Y40" s="853"/>
      <c r="Z40" s="853"/>
      <c r="AA40" s="853"/>
      <c r="AB40" s="853"/>
      <c r="AC40" s="853"/>
      <c r="AD40" s="854"/>
      <c r="AT40" s="2" t="s">
        <v>253</v>
      </c>
      <c r="AU40" s="2" t="s">
        <v>641</v>
      </c>
      <c r="AV40" s="2" t="s">
        <v>644</v>
      </c>
      <c r="AW40" s="2" t="s">
        <v>655</v>
      </c>
      <c r="AX40" s="2" t="s">
        <v>643</v>
      </c>
    </row>
    <row r="41" spans="1:50" s="2" customFormat="1" ht="30" customHeight="1" x14ac:dyDescent="0.15">
      <c r="C41" s="9"/>
      <c r="D41" s="848" t="s">
        <v>44</v>
      </c>
      <c r="E41" s="848"/>
      <c r="F41" s="848"/>
      <c r="G41" s="848"/>
      <c r="H41" s="848"/>
      <c r="I41" s="848"/>
      <c r="J41" s="8"/>
      <c r="K41" s="852"/>
      <c r="L41" s="853"/>
      <c r="M41" s="853"/>
      <c r="N41" s="853"/>
      <c r="O41" s="853"/>
      <c r="P41" s="853"/>
      <c r="Q41" s="853"/>
      <c r="R41" s="853"/>
      <c r="S41" s="853"/>
      <c r="T41" s="853"/>
      <c r="U41" s="853"/>
      <c r="V41" s="853"/>
      <c r="W41" s="853"/>
      <c r="X41" s="853"/>
      <c r="Y41" s="853"/>
      <c r="Z41" s="853"/>
      <c r="AA41" s="853"/>
      <c r="AB41" s="853"/>
      <c r="AC41" s="853"/>
      <c r="AD41" s="854"/>
      <c r="AE41" s="11" t="s">
        <v>20</v>
      </c>
      <c r="AF41" s="10"/>
      <c r="AT41" s="2" t="s">
        <v>254</v>
      </c>
      <c r="AU41" s="2" t="s">
        <v>642</v>
      </c>
      <c r="AV41" s="2" t="s">
        <v>644</v>
      </c>
      <c r="AW41" s="2" t="s">
        <v>656</v>
      </c>
      <c r="AX41" s="2" t="s">
        <v>643</v>
      </c>
    </row>
    <row r="42" spans="1:50" s="2" customFormat="1" ht="17.100000000000001" customHeight="1" x14ac:dyDescent="0.15">
      <c r="C42" s="9"/>
      <c r="D42" s="848" t="s">
        <v>24</v>
      </c>
      <c r="E42" s="848"/>
      <c r="F42" s="848"/>
      <c r="G42" s="848"/>
      <c r="H42" s="848"/>
      <c r="I42" s="848"/>
      <c r="J42" s="8"/>
      <c r="K42" s="222" t="s">
        <v>315</v>
      </c>
      <c r="L42" s="30" t="s">
        <v>305</v>
      </c>
      <c r="M42" s="219"/>
      <c r="N42" s="223"/>
      <c r="O42" s="30" t="s">
        <v>295</v>
      </c>
      <c r="P42" s="219"/>
      <c r="Q42" s="223"/>
      <c r="R42" s="30" t="s">
        <v>296</v>
      </c>
      <c r="S42" s="219"/>
      <c r="T42" s="223"/>
      <c r="U42" s="30" t="s">
        <v>297</v>
      </c>
      <c r="AF42" s="22"/>
      <c r="AJ42" s="182"/>
      <c r="AT42" s="2" t="s">
        <v>255</v>
      </c>
      <c r="AU42" s="2" t="s">
        <v>642</v>
      </c>
      <c r="AV42" s="2" t="s">
        <v>644</v>
      </c>
      <c r="AW42" s="2" t="s">
        <v>657</v>
      </c>
      <c r="AX42" s="2" t="s">
        <v>643</v>
      </c>
    </row>
    <row r="43" spans="1:50" s="2" customFormat="1" ht="17.100000000000001" customHeight="1" x14ac:dyDescent="0.15"/>
    <row r="44" spans="1:50" s="2" customFormat="1" ht="17.100000000000001" customHeight="1" x14ac:dyDescent="0.15"/>
    <row r="45" spans="1:50" s="2" customFormat="1" ht="17.100000000000001" customHeight="1" x14ac:dyDescent="0.15"/>
    <row r="46" spans="1:50" s="2" customFormat="1" ht="17.100000000000001" customHeight="1" x14ac:dyDescent="0.15"/>
    <row r="47" spans="1:50" s="2" customFormat="1" ht="17.100000000000001" customHeight="1" x14ac:dyDescent="0.15"/>
    <row r="48" spans="1:50" s="2" customFormat="1" ht="17.100000000000001" customHeight="1" x14ac:dyDescent="0.15"/>
  </sheetData>
  <sheetProtection sheet="1" objects="1" scenarios="1"/>
  <mergeCells count="40">
    <mergeCell ref="D41:I41"/>
    <mergeCell ref="K41:AD41"/>
    <mergeCell ref="D42:I42"/>
    <mergeCell ref="D35:I35"/>
    <mergeCell ref="K35:AD35"/>
    <mergeCell ref="D36:I36"/>
    <mergeCell ref="D39:I39"/>
    <mergeCell ref="D40:I40"/>
    <mergeCell ref="K40:AD40"/>
    <mergeCell ref="D29:I29"/>
    <mergeCell ref="K29:AD29"/>
    <mergeCell ref="D30:I30"/>
    <mergeCell ref="D33:I33"/>
    <mergeCell ref="D34:I34"/>
    <mergeCell ref="K34:AD34"/>
    <mergeCell ref="D22:I22"/>
    <mergeCell ref="K22:AD22"/>
    <mergeCell ref="D23:I23"/>
    <mergeCell ref="D27:I27"/>
    <mergeCell ref="D28:I28"/>
    <mergeCell ref="K28:AD28"/>
    <mergeCell ref="D21:I21"/>
    <mergeCell ref="K21:AD21"/>
    <mergeCell ref="D12:I12"/>
    <mergeCell ref="R12:S12"/>
    <mergeCell ref="U12:W12"/>
    <mergeCell ref="X12:Y12"/>
    <mergeCell ref="Z12:AB12"/>
    <mergeCell ref="AC12:AD12"/>
    <mergeCell ref="D13:I14"/>
    <mergeCell ref="K13:AD14"/>
    <mergeCell ref="D15:I15"/>
    <mergeCell ref="D16:I16"/>
    <mergeCell ref="D20:I20"/>
    <mergeCell ref="D11:I11"/>
    <mergeCell ref="L4:N4"/>
    <mergeCell ref="D6:I6"/>
    <mergeCell ref="W6:AA6"/>
    <mergeCell ref="D7:I7"/>
    <mergeCell ref="K7:AD7"/>
  </mergeCells>
  <phoneticPr fontId="4"/>
  <conditionalFormatting sqref="AJ7:AP7">
    <cfRule type="expression" dxfId="4" priority="1" stopIfTrue="1">
      <formula>K6="１"</formula>
    </cfRule>
  </conditionalFormatting>
  <conditionalFormatting sqref="AJ11:AP15">
    <cfRule type="expression" dxfId="3" priority="2" stopIfTrue="1">
      <formula>$K$6="１"</formula>
    </cfRule>
  </conditionalFormatting>
  <dataValidations count="4">
    <dataValidation type="list" allowBlank="1" showInputMessage="1" showErrorMessage="1" sqref="K23 K30 K36 K42" xr:uid="{00000000-0002-0000-0500-000000000000}">
      <formula1>"　,S,H"</formula1>
    </dataValidation>
    <dataValidation type="list" allowBlank="1" showInputMessage="1" showErrorMessage="1" sqref="AI12" xr:uid="{00000000-0002-0000-0500-000001000000}">
      <formula1>$AT$13:$AT$42</formula1>
    </dataValidation>
    <dataValidation type="list" allowBlank="1" showInputMessage="1" showErrorMessage="1" sqref="K6" xr:uid="{00000000-0002-0000-0500-000002000000}">
      <formula1>"　,１,２"</formula1>
    </dataValidation>
    <dataValidation type="list" allowBlank="1" showInputMessage="1" showErrorMessage="1" sqref="AJ6" xr:uid="{00000000-0002-0000-0500-000003000000}">
      <formula1>$AT$4:$AT$5</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verticalDpi="300" r:id="rId1"/>
  <headerFooter alignWithMargins="0">
    <oddFooter>&amp;C&amp;"ＭＳ 明朝,標準"&amp;10&amp;A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L47"/>
  <sheetViews>
    <sheetView showGridLines="0" zoomScale="120" zoomScaleNormal="120" workbookViewId="0">
      <selection activeCell="A2" sqref="A2"/>
    </sheetView>
  </sheetViews>
  <sheetFormatPr defaultRowHeight="13.5" x14ac:dyDescent="0.15"/>
  <cols>
    <col min="1" max="1" width="2.875" style="1" customWidth="1"/>
    <col min="2" max="2" width="1.75" style="1" customWidth="1"/>
    <col min="3" max="3" width="3" style="1" customWidth="1"/>
    <col min="4" max="4" width="3.125" style="1" customWidth="1"/>
    <col min="5" max="32" width="2.875" style="1" customWidth="1"/>
    <col min="33" max="33" width="1.5" style="1" customWidth="1"/>
    <col min="34" max="34" width="2.875" style="1" customWidth="1"/>
    <col min="35" max="35" width="15.875" style="1" customWidth="1"/>
    <col min="36" max="36" width="12.625" style="1" customWidth="1"/>
    <col min="37" max="120" width="9" style="1" customWidth="1"/>
    <col min="121" max="16384" width="9" style="1"/>
  </cols>
  <sheetData>
    <row r="1" spans="1:38" s="29" customFormat="1" ht="18" customHeight="1" x14ac:dyDescent="0.15">
      <c r="A1" s="858" t="s">
        <v>739</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row>
    <row r="2" spans="1:38" s="28" customFormat="1" ht="18" customHeight="1" x14ac:dyDescent="0.15">
      <c r="B2" s="29"/>
      <c r="AI2" s="346" t="s">
        <v>606</v>
      </c>
    </row>
    <row r="3" spans="1:38" s="28" customFormat="1" ht="18" customHeight="1" x14ac:dyDescent="0.15">
      <c r="D3" s="4" t="s">
        <v>0</v>
      </c>
      <c r="K3" s="4" t="s">
        <v>70</v>
      </c>
      <c r="V3" s="75"/>
      <c r="AD3" s="21">
        <v>1</v>
      </c>
      <c r="AE3" s="20">
        <v>4</v>
      </c>
      <c r="AF3" s="19">
        <v>0</v>
      </c>
      <c r="AG3" s="30"/>
      <c r="AH3" s="30"/>
      <c r="AI3" s="339" t="s">
        <v>607</v>
      </c>
    </row>
    <row r="4" spans="1:38" s="28" customFormat="1" ht="18" customHeight="1" x14ac:dyDescent="0.15">
      <c r="C4" s="51"/>
      <c r="D4" s="76"/>
      <c r="E4" s="76"/>
      <c r="F4" s="76"/>
      <c r="G4" s="76"/>
      <c r="H4" s="31"/>
      <c r="J4" s="226" t="str">
        <f>'1'!R22</f>
        <v/>
      </c>
      <c r="K4" s="241" t="str">
        <f>'1'!S22</f>
        <v/>
      </c>
      <c r="L4" s="760" t="str">
        <f>'1'!T22</f>
        <v>(  )</v>
      </c>
      <c r="M4" s="761"/>
      <c r="N4" s="762"/>
      <c r="O4" s="226" t="str">
        <f>'1'!W22</f>
        <v/>
      </c>
      <c r="P4" s="231" t="str">
        <f>'1'!X22</f>
        <v/>
      </c>
      <c r="Q4" s="242" t="str">
        <f>'1'!Y22</f>
        <v/>
      </c>
      <c r="R4" s="231" t="str">
        <f>'1'!Z22</f>
        <v/>
      </c>
      <c r="S4" s="231" t="str">
        <f>'1'!AA22</f>
        <v/>
      </c>
      <c r="T4" s="241" t="str">
        <f>'1'!AB22</f>
        <v/>
      </c>
      <c r="U4" s="38"/>
      <c r="V4" s="38"/>
      <c r="W4" s="38"/>
      <c r="X4" s="38"/>
      <c r="Y4" s="38"/>
      <c r="Z4" s="38"/>
      <c r="AA4" s="38"/>
      <c r="AB4" s="38"/>
      <c r="AC4" s="38"/>
      <c r="AD4" s="38"/>
      <c r="AE4" s="38"/>
      <c r="AF4" s="38"/>
      <c r="AI4" s="339" t="s">
        <v>608</v>
      </c>
    </row>
    <row r="5" spans="1:38" s="28" customFormat="1" ht="30" customHeight="1" x14ac:dyDescent="0.15">
      <c r="A5" s="2" t="s">
        <v>14</v>
      </c>
    </row>
    <row r="6" spans="1:38" s="28" customFormat="1" ht="30" customHeight="1" x14ac:dyDescent="0.15">
      <c r="C6" s="77"/>
      <c r="D6" s="848" t="s">
        <v>76</v>
      </c>
      <c r="E6" s="848"/>
      <c r="F6" s="848"/>
      <c r="G6" s="848"/>
      <c r="H6" s="848"/>
      <c r="I6" s="848"/>
      <c r="J6" s="52"/>
      <c r="K6" s="855" t="str">
        <f>'3'!K7</f>
        <v/>
      </c>
      <c r="L6" s="856"/>
      <c r="M6" s="856"/>
      <c r="N6" s="856"/>
      <c r="O6" s="856"/>
      <c r="P6" s="856"/>
      <c r="Q6" s="856"/>
      <c r="R6" s="856"/>
      <c r="S6" s="856"/>
      <c r="T6" s="856"/>
      <c r="U6" s="856"/>
      <c r="V6" s="856"/>
      <c r="W6" s="856"/>
      <c r="X6" s="857"/>
      <c r="Y6" s="38"/>
      <c r="Z6" s="755" t="s">
        <v>77</v>
      </c>
      <c r="AA6" s="755"/>
      <c r="AB6" s="755"/>
      <c r="AC6" s="755"/>
      <c r="AD6" s="37"/>
      <c r="AE6" s="38"/>
      <c r="AF6" s="38"/>
      <c r="AG6" s="38"/>
      <c r="AH6" s="38"/>
      <c r="AI6" s="38"/>
      <c r="AJ6" s="38"/>
      <c r="AK6" s="38"/>
      <c r="AL6" s="38"/>
    </row>
    <row r="7" spans="1:38" s="28" customFormat="1" ht="18" customHeight="1" x14ac:dyDescent="0.15"/>
    <row r="8" spans="1:38" s="28" customFormat="1" ht="18" customHeight="1" x14ac:dyDescent="0.15">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row>
    <row r="9" spans="1:38" s="28" customFormat="1" ht="18" customHeight="1" x14ac:dyDescent="0.15">
      <c r="C9" s="28" t="s">
        <v>172</v>
      </c>
    </row>
    <row r="10" spans="1:38" s="28" customFormat="1" ht="18" customHeight="1" x14ac:dyDescent="0.15">
      <c r="A10" s="74">
        <v>41</v>
      </c>
      <c r="C10" s="77"/>
      <c r="D10" s="848" t="s">
        <v>741</v>
      </c>
      <c r="E10" s="848"/>
      <c r="F10" s="848"/>
      <c r="G10" s="848"/>
      <c r="H10" s="848"/>
      <c r="I10" s="848"/>
      <c r="J10" s="52"/>
      <c r="K10" s="219"/>
      <c r="L10" s="223"/>
      <c r="M10" s="30" t="s">
        <v>400</v>
      </c>
      <c r="N10" s="219"/>
      <c r="O10" s="244"/>
      <c r="P10" s="244"/>
      <c r="Q10" s="244"/>
      <c r="R10" s="244"/>
      <c r="S10" s="223"/>
      <c r="T10" s="30" t="s">
        <v>400</v>
      </c>
      <c r="U10" s="266"/>
    </row>
    <row r="11" spans="1:38" s="28" customFormat="1" ht="18" customHeight="1" x14ac:dyDescent="0.15">
      <c r="C11" s="77"/>
      <c r="D11" s="848" t="s">
        <v>170</v>
      </c>
      <c r="E11" s="848"/>
      <c r="F11" s="848"/>
      <c r="G11" s="848"/>
      <c r="H11" s="848"/>
      <c r="I11" s="848"/>
      <c r="J11" s="52"/>
      <c r="K11" s="852"/>
      <c r="L11" s="853"/>
      <c r="M11" s="853"/>
      <c r="N11" s="853"/>
      <c r="O11" s="853"/>
      <c r="P11" s="853"/>
      <c r="Q11" s="853"/>
      <c r="R11" s="853"/>
      <c r="S11" s="853"/>
      <c r="T11" s="853"/>
      <c r="U11" s="853"/>
      <c r="V11" s="853"/>
      <c r="W11" s="853"/>
      <c r="X11" s="853"/>
      <c r="Y11" s="853"/>
      <c r="Z11" s="853"/>
      <c r="AA11" s="853"/>
      <c r="AB11" s="853"/>
      <c r="AC11" s="853"/>
      <c r="AD11" s="854"/>
    </row>
    <row r="12" spans="1:38" s="28" customFormat="1" ht="30" customHeight="1" x14ac:dyDescent="0.15">
      <c r="C12" s="77"/>
      <c r="D12" s="848" t="s">
        <v>44</v>
      </c>
      <c r="E12" s="848"/>
      <c r="F12" s="848"/>
      <c r="G12" s="848"/>
      <c r="H12" s="848"/>
      <c r="I12" s="848"/>
      <c r="J12" s="52"/>
      <c r="K12" s="852"/>
      <c r="L12" s="853"/>
      <c r="M12" s="853"/>
      <c r="N12" s="853"/>
      <c r="O12" s="853"/>
      <c r="P12" s="853"/>
      <c r="Q12" s="853"/>
      <c r="R12" s="853"/>
      <c r="S12" s="853"/>
      <c r="T12" s="853"/>
      <c r="U12" s="853"/>
      <c r="V12" s="853"/>
      <c r="W12" s="853"/>
      <c r="X12" s="853"/>
      <c r="Y12" s="853"/>
      <c r="Z12" s="853"/>
      <c r="AA12" s="853"/>
      <c r="AB12" s="853"/>
      <c r="AC12" s="853"/>
      <c r="AD12" s="854"/>
      <c r="AE12" s="4" t="s">
        <v>20</v>
      </c>
      <c r="AF12" s="80"/>
    </row>
    <row r="13" spans="1:38" s="28" customFormat="1" ht="18" customHeight="1" x14ac:dyDescent="0.15">
      <c r="C13" s="77"/>
      <c r="D13" s="848" t="s">
        <v>24</v>
      </c>
      <c r="E13" s="848"/>
      <c r="F13" s="848"/>
      <c r="G13" s="848"/>
      <c r="H13" s="848"/>
      <c r="I13" s="848"/>
      <c r="J13" s="52"/>
      <c r="K13" s="222"/>
      <c r="L13" s="30" t="s">
        <v>400</v>
      </c>
      <c r="M13" s="219"/>
      <c r="N13" s="223"/>
      <c r="O13" s="30" t="s">
        <v>26</v>
      </c>
      <c r="P13" s="219"/>
      <c r="Q13" s="223"/>
      <c r="R13" s="30" t="s">
        <v>27</v>
      </c>
      <c r="S13" s="219"/>
      <c r="T13" s="223"/>
      <c r="U13" s="30" t="s">
        <v>67</v>
      </c>
      <c r="AF13" s="81"/>
      <c r="AJ13" s="180"/>
    </row>
    <row r="14" spans="1:38" s="28" customFormat="1" ht="18" customHeight="1" x14ac:dyDescent="0.15">
      <c r="D14" s="37"/>
      <c r="E14" s="37"/>
      <c r="F14" s="37"/>
      <c r="G14" s="37"/>
      <c r="H14" s="37"/>
      <c r="I14" s="37"/>
    </row>
    <row r="15" spans="1:38" s="28" customFormat="1" ht="18" customHeight="1" x14ac:dyDescent="0.15">
      <c r="D15" s="878"/>
      <c r="E15" s="878"/>
      <c r="F15" s="878"/>
      <c r="G15" s="878"/>
      <c r="H15" s="878"/>
      <c r="I15" s="878"/>
      <c r="AE15" s="4"/>
      <c r="AF15" s="80"/>
    </row>
    <row r="16" spans="1:38" s="28" customFormat="1" ht="18" customHeight="1" x14ac:dyDescent="0.15">
      <c r="A16" s="54">
        <v>41</v>
      </c>
      <c r="C16" s="77"/>
      <c r="D16" s="848" t="s">
        <v>741</v>
      </c>
      <c r="E16" s="848"/>
      <c r="F16" s="848"/>
      <c r="G16" s="848"/>
      <c r="H16" s="848"/>
      <c r="I16" s="848"/>
      <c r="J16" s="52"/>
      <c r="K16" s="219"/>
      <c r="L16" s="223"/>
      <c r="M16" s="30" t="s">
        <v>400</v>
      </c>
      <c r="N16" s="219"/>
      <c r="O16" s="244"/>
      <c r="P16" s="244"/>
      <c r="Q16" s="244"/>
      <c r="R16" s="244"/>
      <c r="S16" s="223"/>
      <c r="T16" s="30" t="s">
        <v>400</v>
      </c>
      <c r="U16" s="266"/>
    </row>
    <row r="17" spans="1:32" s="28" customFormat="1" ht="18" customHeight="1" x14ac:dyDescent="0.15">
      <c r="C17" s="77"/>
      <c r="D17" s="848" t="s">
        <v>170</v>
      </c>
      <c r="E17" s="848"/>
      <c r="F17" s="848"/>
      <c r="G17" s="848"/>
      <c r="H17" s="848"/>
      <c r="I17" s="848"/>
      <c r="J17" s="52"/>
      <c r="K17" s="852"/>
      <c r="L17" s="853"/>
      <c r="M17" s="853"/>
      <c r="N17" s="853"/>
      <c r="O17" s="853"/>
      <c r="P17" s="853"/>
      <c r="Q17" s="853"/>
      <c r="R17" s="853"/>
      <c r="S17" s="853"/>
      <c r="T17" s="853"/>
      <c r="U17" s="853"/>
      <c r="V17" s="853"/>
      <c r="W17" s="853"/>
      <c r="X17" s="853"/>
      <c r="Y17" s="853"/>
      <c r="Z17" s="853"/>
      <c r="AA17" s="853"/>
      <c r="AB17" s="853"/>
      <c r="AC17" s="853"/>
      <c r="AD17" s="854"/>
    </row>
    <row r="18" spans="1:32" s="28" customFormat="1" ht="30" customHeight="1" x14ac:dyDescent="0.15">
      <c r="C18" s="77"/>
      <c r="D18" s="848" t="s">
        <v>44</v>
      </c>
      <c r="E18" s="848"/>
      <c r="F18" s="848"/>
      <c r="G18" s="848"/>
      <c r="H18" s="848"/>
      <c r="I18" s="848"/>
      <c r="J18" s="52"/>
      <c r="K18" s="852"/>
      <c r="L18" s="853"/>
      <c r="M18" s="853"/>
      <c r="N18" s="853"/>
      <c r="O18" s="853"/>
      <c r="P18" s="853"/>
      <c r="Q18" s="853"/>
      <c r="R18" s="853"/>
      <c r="S18" s="853"/>
      <c r="T18" s="853"/>
      <c r="U18" s="853"/>
      <c r="V18" s="853"/>
      <c r="W18" s="853"/>
      <c r="X18" s="853"/>
      <c r="Y18" s="853"/>
      <c r="Z18" s="853"/>
      <c r="AA18" s="853"/>
      <c r="AB18" s="853"/>
      <c r="AC18" s="853"/>
      <c r="AD18" s="854"/>
      <c r="AE18" s="4" t="s">
        <v>20</v>
      </c>
      <c r="AF18" s="80"/>
    </row>
    <row r="19" spans="1:32" s="28" customFormat="1" ht="18" customHeight="1" x14ac:dyDescent="0.15">
      <c r="C19" s="77"/>
      <c r="D19" s="848" t="s">
        <v>24</v>
      </c>
      <c r="E19" s="848"/>
      <c r="F19" s="848"/>
      <c r="G19" s="848"/>
      <c r="H19" s="848"/>
      <c r="I19" s="848"/>
      <c r="J19" s="52"/>
      <c r="K19" s="222"/>
      <c r="L19" s="30" t="s">
        <v>400</v>
      </c>
      <c r="M19" s="219"/>
      <c r="N19" s="223"/>
      <c r="O19" s="30" t="s">
        <v>26</v>
      </c>
      <c r="P19" s="219"/>
      <c r="Q19" s="223"/>
      <c r="R19" s="30" t="s">
        <v>27</v>
      </c>
      <c r="S19" s="219"/>
      <c r="T19" s="223"/>
      <c r="U19" s="30" t="s">
        <v>67</v>
      </c>
      <c r="AF19" s="81"/>
    </row>
    <row r="20" spans="1:32" s="28" customFormat="1" ht="18" customHeight="1" x14ac:dyDescent="0.15">
      <c r="D20" s="878"/>
      <c r="E20" s="878"/>
      <c r="F20" s="878"/>
      <c r="G20" s="878"/>
      <c r="H20" s="878"/>
      <c r="I20" s="878"/>
    </row>
    <row r="21" spans="1:32" s="28" customFormat="1" ht="18" customHeight="1" x14ac:dyDescent="0.15">
      <c r="D21" s="878"/>
      <c r="E21" s="878"/>
      <c r="F21" s="878"/>
      <c r="G21" s="878"/>
      <c r="H21" s="878"/>
      <c r="I21" s="878"/>
      <c r="P21" s="107"/>
      <c r="T21" s="83"/>
      <c r="U21" s="83"/>
      <c r="V21" s="83"/>
      <c r="W21" s="83"/>
      <c r="X21" s="83"/>
      <c r="Y21" s="83"/>
      <c r="Z21" s="83"/>
      <c r="AA21" s="83"/>
      <c r="AB21" s="83"/>
      <c r="AC21" s="83"/>
      <c r="AD21" s="83"/>
    </row>
    <row r="22" spans="1:32" s="28" customFormat="1" ht="18" customHeight="1" x14ac:dyDescent="0.15">
      <c r="A22" s="54">
        <v>41</v>
      </c>
      <c r="C22" s="77"/>
      <c r="D22" s="848" t="s">
        <v>741</v>
      </c>
      <c r="E22" s="848"/>
      <c r="F22" s="848"/>
      <c r="G22" s="848"/>
      <c r="H22" s="848"/>
      <c r="I22" s="848"/>
      <c r="J22" s="52"/>
      <c r="K22" s="219"/>
      <c r="L22" s="223"/>
      <c r="M22" s="30" t="s">
        <v>400</v>
      </c>
      <c r="N22" s="219"/>
      <c r="O22" s="244"/>
      <c r="P22" s="244"/>
      <c r="Q22" s="244"/>
      <c r="R22" s="244"/>
      <c r="S22" s="223"/>
      <c r="T22" s="30" t="s">
        <v>400</v>
      </c>
      <c r="U22" s="266"/>
    </row>
    <row r="23" spans="1:32" s="28" customFormat="1" ht="18" customHeight="1" x14ac:dyDescent="0.15">
      <c r="C23" s="77"/>
      <c r="D23" s="848" t="s">
        <v>170</v>
      </c>
      <c r="E23" s="848"/>
      <c r="F23" s="848"/>
      <c r="G23" s="848"/>
      <c r="H23" s="848"/>
      <c r="I23" s="848"/>
      <c r="J23" s="52"/>
      <c r="K23" s="852"/>
      <c r="L23" s="853"/>
      <c r="M23" s="853"/>
      <c r="N23" s="853"/>
      <c r="O23" s="853"/>
      <c r="P23" s="853"/>
      <c r="Q23" s="853"/>
      <c r="R23" s="853"/>
      <c r="S23" s="853"/>
      <c r="T23" s="853"/>
      <c r="U23" s="853"/>
      <c r="V23" s="853"/>
      <c r="W23" s="853"/>
      <c r="X23" s="853"/>
      <c r="Y23" s="853"/>
      <c r="Z23" s="853"/>
      <c r="AA23" s="853"/>
      <c r="AB23" s="853"/>
      <c r="AC23" s="853"/>
      <c r="AD23" s="854"/>
    </row>
    <row r="24" spans="1:32" s="28" customFormat="1" ht="30" customHeight="1" x14ac:dyDescent="0.15">
      <c r="C24" s="77"/>
      <c r="D24" s="848" t="s">
        <v>44</v>
      </c>
      <c r="E24" s="848"/>
      <c r="F24" s="848"/>
      <c r="G24" s="848"/>
      <c r="H24" s="848"/>
      <c r="I24" s="848"/>
      <c r="J24" s="52"/>
      <c r="K24" s="852"/>
      <c r="L24" s="853"/>
      <c r="M24" s="853"/>
      <c r="N24" s="853"/>
      <c r="O24" s="853"/>
      <c r="P24" s="853"/>
      <c r="Q24" s="853"/>
      <c r="R24" s="853"/>
      <c r="S24" s="853"/>
      <c r="T24" s="853"/>
      <c r="U24" s="853"/>
      <c r="V24" s="853"/>
      <c r="W24" s="853"/>
      <c r="X24" s="853"/>
      <c r="Y24" s="853"/>
      <c r="Z24" s="853"/>
      <c r="AA24" s="853"/>
      <c r="AB24" s="853"/>
      <c r="AC24" s="853"/>
      <c r="AD24" s="854"/>
      <c r="AE24" s="4" t="s">
        <v>20</v>
      </c>
      <c r="AF24" s="80"/>
    </row>
    <row r="25" spans="1:32" s="28" customFormat="1" ht="18" customHeight="1" x14ac:dyDescent="0.15">
      <c r="C25" s="77"/>
      <c r="D25" s="848" t="s">
        <v>24</v>
      </c>
      <c r="E25" s="848"/>
      <c r="F25" s="848"/>
      <c r="G25" s="848"/>
      <c r="H25" s="848"/>
      <c r="I25" s="848"/>
      <c r="J25" s="52"/>
      <c r="K25" s="222"/>
      <c r="L25" s="30" t="s">
        <v>400</v>
      </c>
      <c r="M25" s="219"/>
      <c r="N25" s="223"/>
      <c r="O25" s="30" t="s">
        <v>26</v>
      </c>
      <c r="P25" s="219"/>
      <c r="Q25" s="223"/>
      <c r="R25" s="30" t="s">
        <v>27</v>
      </c>
      <c r="S25" s="219"/>
      <c r="T25" s="223"/>
      <c r="U25" s="30" t="s">
        <v>67</v>
      </c>
      <c r="AF25" s="81"/>
    </row>
    <row r="26" spans="1:32" s="28" customFormat="1" ht="18" customHeight="1" x14ac:dyDescent="0.15">
      <c r="D26" s="37"/>
      <c r="E26" s="37"/>
      <c r="F26" s="37"/>
      <c r="G26" s="37"/>
      <c r="H26" s="37"/>
      <c r="I26" s="37"/>
    </row>
    <row r="27" spans="1:32" s="28" customFormat="1" ht="18" customHeight="1" x14ac:dyDescent="0.15">
      <c r="D27" s="878"/>
      <c r="E27" s="878"/>
      <c r="F27" s="878"/>
      <c r="G27" s="878"/>
      <c r="H27" s="878"/>
      <c r="I27" s="878"/>
    </row>
    <row r="28" spans="1:32" s="28" customFormat="1" ht="18" customHeight="1" x14ac:dyDescent="0.15">
      <c r="A28" s="54">
        <v>41</v>
      </c>
      <c r="C28" s="77"/>
      <c r="D28" s="848" t="s">
        <v>741</v>
      </c>
      <c r="E28" s="848"/>
      <c r="F28" s="848"/>
      <c r="G28" s="848"/>
      <c r="H28" s="848"/>
      <c r="I28" s="848"/>
      <c r="J28" s="52"/>
      <c r="K28" s="219"/>
      <c r="L28" s="223"/>
      <c r="M28" s="30" t="s">
        <v>400</v>
      </c>
      <c r="N28" s="219"/>
      <c r="O28" s="244"/>
      <c r="P28" s="244"/>
      <c r="Q28" s="244"/>
      <c r="R28" s="244"/>
      <c r="S28" s="223"/>
      <c r="T28" s="30" t="s">
        <v>400</v>
      </c>
      <c r="U28" s="266"/>
      <c r="V28" s="30"/>
      <c r="W28" s="30"/>
      <c r="X28" s="30"/>
      <c r="Y28" s="30"/>
      <c r="Z28" s="30"/>
      <c r="AA28" s="30"/>
      <c r="AB28" s="30"/>
      <c r="AC28" s="30"/>
      <c r="AD28" s="30"/>
    </row>
    <row r="29" spans="1:32" s="28" customFormat="1" ht="18" customHeight="1" x14ac:dyDescent="0.15">
      <c r="C29" s="77"/>
      <c r="D29" s="848" t="s">
        <v>170</v>
      </c>
      <c r="E29" s="848"/>
      <c r="F29" s="848"/>
      <c r="G29" s="848"/>
      <c r="H29" s="848"/>
      <c r="I29" s="848"/>
      <c r="J29" s="52"/>
      <c r="K29" s="852"/>
      <c r="L29" s="853"/>
      <c r="M29" s="853"/>
      <c r="N29" s="853"/>
      <c r="O29" s="853"/>
      <c r="P29" s="853"/>
      <c r="Q29" s="853"/>
      <c r="R29" s="853"/>
      <c r="S29" s="853"/>
      <c r="T29" s="853"/>
      <c r="U29" s="853"/>
      <c r="V29" s="853"/>
      <c r="W29" s="853"/>
      <c r="X29" s="853"/>
      <c r="Y29" s="853"/>
      <c r="Z29" s="853"/>
      <c r="AA29" s="853"/>
      <c r="AB29" s="853"/>
      <c r="AC29" s="853"/>
      <c r="AD29" s="854"/>
    </row>
    <row r="30" spans="1:32" s="28" customFormat="1" ht="30" customHeight="1" x14ac:dyDescent="0.15">
      <c r="C30" s="77"/>
      <c r="D30" s="848" t="s">
        <v>44</v>
      </c>
      <c r="E30" s="848"/>
      <c r="F30" s="848"/>
      <c r="G30" s="848"/>
      <c r="H30" s="848"/>
      <c r="I30" s="848"/>
      <c r="J30" s="52"/>
      <c r="K30" s="852"/>
      <c r="L30" s="853"/>
      <c r="M30" s="853"/>
      <c r="N30" s="853"/>
      <c r="O30" s="853"/>
      <c r="P30" s="853"/>
      <c r="Q30" s="853"/>
      <c r="R30" s="853"/>
      <c r="S30" s="853"/>
      <c r="T30" s="853"/>
      <c r="U30" s="853"/>
      <c r="V30" s="853"/>
      <c r="W30" s="853"/>
      <c r="X30" s="853"/>
      <c r="Y30" s="853"/>
      <c r="Z30" s="853"/>
      <c r="AA30" s="853"/>
      <c r="AB30" s="853"/>
      <c r="AC30" s="853"/>
      <c r="AD30" s="854"/>
      <c r="AE30" s="4" t="s">
        <v>20</v>
      </c>
      <c r="AF30" s="80"/>
    </row>
    <row r="31" spans="1:32" s="28" customFormat="1" ht="18" customHeight="1" x14ac:dyDescent="0.15">
      <c r="C31" s="77"/>
      <c r="D31" s="848" t="s">
        <v>24</v>
      </c>
      <c r="E31" s="848"/>
      <c r="F31" s="848"/>
      <c r="G31" s="848"/>
      <c r="H31" s="848"/>
      <c r="I31" s="848"/>
      <c r="J31" s="52"/>
      <c r="K31" s="222"/>
      <c r="L31" s="30" t="s">
        <v>400</v>
      </c>
      <c r="M31" s="219"/>
      <c r="N31" s="223"/>
      <c r="O31" s="30" t="s">
        <v>26</v>
      </c>
      <c r="P31" s="219"/>
      <c r="Q31" s="223"/>
      <c r="R31" s="30" t="s">
        <v>27</v>
      </c>
      <c r="S31" s="219"/>
      <c r="T31" s="223"/>
      <c r="U31" s="30" t="s">
        <v>67</v>
      </c>
      <c r="V31" s="30"/>
      <c r="W31" s="30"/>
      <c r="X31" s="30"/>
      <c r="Y31" s="30"/>
      <c r="Z31" s="30"/>
      <c r="AA31" s="30"/>
      <c r="AB31" s="30"/>
      <c r="AC31" s="30"/>
      <c r="AD31" s="30"/>
      <c r="AF31" s="81"/>
    </row>
    <row r="32" spans="1:32" s="28" customFormat="1" ht="18" customHeight="1" x14ac:dyDescent="0.15">
      <c r="D32" s="37"/>
      <c r="E32" s="37"/>
      <c r="F32" s="37"/>
      <c r="G32" s="37"/>
      <c r="H32" s="37"/>
      <c r="I32" s="37"/>
    </row>
    <row r="33" spans="1:32" s="28" customFormat="1" ht="18" customHeight="1" x14ac:dyDescent="0.15"/>
    <row r="34" spans="1:32" s="28" customFormat="1" ht="18" customHeight="1" x14ac:dyDescent="0.15">
      <c r="A34" s="54">
        <v>41</v>
      </c>
      <c r="C34" s="77"/>
      <c r="D34" s="848" t="s">
        <v>741</v>
      </c>
      <c r="E34" s="848"/>
      <c r="F34" s="848"/>
      <c r="G34" s="848"/>
      <c r="H34" s="848"/>
      <c r="I34" s="848"/>
      <c r="J34" s="52"/>
      <c r="K34" s="219"/>
      <c r="L34" s="223"/>
      <c r="M34" s="30" t="s">
        <v>400</v>
      </c>
      <c r="N34" s="219"/>
      <c r="O34" s="244"/>
      <c r="P34" s="244"/>
      <c r="Q34" s="244"/>
      <c r="R34" s="244"/>
      <c r="S34" s="223"/>
      <c r="T34" s="30" t="s">
        <v>400</v>
      </c>
      <c r="U34" s="266"/>
      <c r="V34" s="30"/>
      <c r="W34" s="30"/>
      <c r="X34" s="30"/>
      <c r="Y34" s="30"/>
      <c r="Z34" s="30"/>
      <c r="AA34" s="30"/>
      <c r="AB34" s="30"/>
      <c r="AC34" s="30"/>
      <c r="AD34" s="30"/>
    </row>
    <row r="35" spans="1:32" s="28" customFormat="1" ht="18" customHeight="1" x14ac:dyDescent="0.15">
      <c r="C35" s="77"/>
      <c r="D35" s="848" t="s">
        <v>170</v>
      </c>
      <c r="E35" s="848"/>
      <c r="F35" s="848"/>
      <c r="G35" s="848"/>
      <c r="H35" s="848"/>
      <c r="I35" s="848"/>
      <c r="J35" s="52"/>
      <c r="K35" s="852"/>
      <c r="L35" s="853"/>
      <c r="M35" s="853"/>
      <c r="N35" s="853"/>
      <c r="O35" s="853"/>
      <c r="P35" s="853"/>
      <c r="Q35" s="853"/>
      <c r="R35" s="853"/>
      <c r="S35" s="853"/>
      <c r="T35" s="853"/>
      <c r="U35" s="853"/>
      <c r="V35" s="853"/>
      <c r="W35" s="853"/>
      <c r="X35" s="853"/>
      <c r="Y35" s="853"/>
      <c r="Z35" s="853"/>
      <c r="AA35" s="853"/>
      <c r="AB35" s="853"/>
      <c r="AC35" s="853"/>
      <c r="AD35" s="854"/>
    </row>
    <row r="36" spans="1:32" s="28" customFormat="1" ht="30" customHeight="1" x14ac:dyDescent="0.15">
      <c r="C36" s="77"/>
      <c r="D36" s="848" t="s">
        <v>44</v>
      </c>
      <c r="E36" s="848"/>
      <c r="F36" s="848"/>
      <c r="G36" s="848"/>
      <c r="H36" s="848"/>
      <c r="I36" s="848"/>
      <c r="J36" s="52"/>
      <c r="K36" s="852"/>
      <c r="L36" s="853"/>
      <c r="M36" s="853"/>
      <c r="N36" s="853"/>
      <c r="O36" s="853"/>
      <c r="P36" s="853"/>
      <c r="Q36" s="853"/>
      <c r="R36" s="853"/>
      <c r="S36" s="853"/>
      <c r="T36" s="853"/>
      <c r="U36" s="853"/>
      <c r="V36" s="853"/>
      <c r="W36" s="853"/>
      <c r="X36" s="853"/>
      <c r="Y36" s="853"/>
      <c r="Z36" s="853"/>
      <c r="AA36" s="853"/>
      <c r="AB36" s="853"/>
      <c r="AC36" s="853"/>
      <c r="AD36" s="854"/>
      <c r="AE36" s="4" t="s">
        <v>20</v>
      </c>
      <c r="AF36" s="80"/>
    </row>
    <row r="37" spans="1:32" s="28" customFormat="1" ht="18" customHeight="1" x14ac:dyDescent="0.15">
      <c r="C37" s="77"/>
      <c r="D37" s="848" t="s">
        <v>24</v>
      </c>
      <c r="E37" s="848"/>
      <c r="F37" s="848"/>
      <c r="G37" s="848"/>
      <c r="H37" s="848"/>
      <c r="I37" s="848"/>
      <c r="J37" s="52"/>
      <c r="K37" s="222"/>
      <c r="L37" s="30" t="s">
        <v>400</v>
      </c>
      <c r="M37" s="219"/>
      <c r="N37" s="223"/>
      <c r="O37" s="30" t="s">
        <v>26</v>
      </c>
      <c r="P37" s="219"/>
      <c r="Q37" s="223"/>
      <c r="R37" s="30" t="s">
        <v>27</v>
      </c>
      <c r="S37" s="219"/>
      <c r="T37" s="223"/>
      <c r="U37" s="30" t="s">
        <v>67</v>
      </c>
      <c r="V37" s="30"/>
      <c r="W37" s="30"/>
      <c r="X37" s="30"/>
      <c r="Y37" s="30"/>
      <c r="Z37" s="30"/>
      <c r="AA37" s="30"/>
      <c r="AB37" s="30"/>
      <c r="AC37" s="30"/>
      <c r="AD37" s="30"/>
      <c r="AF37" s="81"/>
    </row>
    <row r="38" spans="1:32" s="28" customFormat="1" ht="17.100000000000001" customHeight="1" x14ac:dyDescent="0.15">
      <c r="D38" s="37"/>
      <c r="E38" s="37"/>
      <c r="F38" s="37"/>
      <c r="G38" s="37"/>
      <c r="H38" s="37"/>
      <c r="I38" s="37"/>
    </row>
    <row r="39" spans="1:32" s="28" customFormat="1" ht="17.100000000000001" customHeight="1" x14ac:dyDescent="0.15"/>
    <row r="40" spans="1:32" s="28" customFormat="1" ht="17.100000000000001" customHeight="1" x14ac:dyDescent="0.15"/>
    <row r="41" spans="1:32" s="28" customFormat="1" ht="17.100000000000001" customHeight="1" x14ac:dyDescent="0.15"/>
    <row r="42" spans="1:32" s="28" customFormat="1" ht="17.100000000000001" customHeight="1" x14ac:dyDescent="0.15"/>
    <row r="43" spans="1:32" s="28" customFormat="1" x14ac:dyDescent="0.15"/>
    <row r="44" spans="1:32" s="28" customFormat="1" x14ac:dyDescent="0.15"/>
    <row r="45" spans="1:32" s="28" customFormat="1" x14ac:dyDescent="0.15"/>
    <row r="46" spans="1:32" s="28" customFormat="1" x14ac:dyDescent="0.15"/>
    <row r="47" spans="1:32" s="28" customFormat="1" x14ac:dyDescent="0.15"/>
  </sheetData>
  <sheetProtection sheet="1" objects="1" scenarios="1"/>
  <mergeCells count="39">
    <mergeCell ref="A1:AF1"/>
    <mergeCell ref="D37:I37"/>
    <mergeCell ref="D30:I30"/>
    <mergeCell ref="D31:I31"/>
    <mergeCell ref="D34:I34"/>
    <mergeCell ref="D35:I35"/>
    <mergeCell ref="D36:I36"/>
    <mergeCell ref="D22:I22"/>
    <mergeCell ref="D27:I27"/>
    <mergeCell ref="D23:I23"/>
    <mergeCell ref="D28:I28"/>
    <mergeCell ref="D6:I6"/>
    <mergeCell ref="D10:I10"/>
    <mergeCell ref="D11:I11"/>
    <mergeCell ref="D17:I17"/>
    <mergeCell ref="D18:I18"/>
    <mergeCell ref="D16:I16"/>
    <mergeCell ref="D15:I15"/>
    <mergeCell ref="D12:I12"/>
    <mergeCell ref="D13:I13"/>
    <mergeCell ref="D20:I20"/>
    <mergeCell ref="D21:I21"/>
    <mergeCell ref="D19:I19"/>
    <mergeCell ref="K36:AD36"/>
    <mergeCell ref="D29:I29"/>
    <mergeCell ref="D24:I24"/>
    <mergeCell ref="D25:I25"/>
    <mergeCell ref="K35:AD35"/>
    <mergeCell ref="L4:N4"/>
    <mergeCell ref="K24:AD24"/>
    <mergeCell ref="K23:AD23"/>
    <mergeCell ref="K29:AD29"/>
    <mergeCell ref="K30:AD30"/>
    <mergeCell ref="K6:X6"/>
    <mergeCell ref="Z6:AC6"/>
    <mergeCell ref="K11:AD11"/>
    <mergeCell ref="K12:AD12"/>
    <mergeCell ref="K17:AD17"/>
    <mergeCell ref="K18:AD18"/>
  </mergeCells>
  <phoneticPr fontId="4"/>
  <dataValidations count="1">
    <dataValidation type="list" allowBlank="1" showInputMessage="1" showErrorMessage="1" sqref="K13 K19 K25 K31 K37" xr:uid="{00000000-0002-0000-0600-000000000000}">
      <formula1>"　,S,H"</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verticalDpi="300" r:id="rId1"/>
  <headerFooter alignWithMargins="0">
    <oddFooter>&amp;C&amp;"ＭＳ 明朝,標準"&amp;10&amp;A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L47"/>
  <sheetViews>
    <sheetView showGridLines="0" zoomScale="120" zoomScaleNormal="120" workbookViewId="0">
      <selection activeCell="A2" sqref="A2"/>
    </sheetView>
  </sheetViews>
  <sheetFormatPr defaultRowHeight="13.5" x14ac:dyDescent="0.15"/>
  <cols>
    <col min="1" max="1" width="2.875" style="1" customWidth="1"/>
    <col min="2" max="2" width="1.75" style="1" customWidth="1"/>
    <col min="3" max="3" width="3" style="1" customWidth="1"/>
    <col min="4" max="4" width="3.125" style="1" customWidth="1"/>
    <col min="5" max="32" width="2.875" style="1" customWidth="1"/>
    <col min="33" max="33" width="1.5" style="1" customWidth="1"/>
    <col min="34" max="34" width="2.875" style="1" customWidth="1"/>
    <col min="35" max="35" width="15.875" style="1" customWidth="1"/>
    <col min="36" max="36" width="12.625" style="1" customWidth="1"/>
    <col min="37" max="120" width="9" style="1" customWidth="1"/>
    <col min="121" max="16384" width="9" style="1"/>
  </cols>
  <sheetData>
    <row r="1" spans="1:38" s="29" customFormat="1" ht="18" customHeight="1" x14ac:dyDescent="0.15">
      <c r="A1" s="858" t="s">
        <v>739</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row>
    <row r="2" spans="1:38" s="28" customFormat="1" ht="18" customHeight="1" x14ac:dyDescent="0.15">
      <c r="B2" s="29"/>
      <c r="AI2" s="346" t="s">
        <v>609</v>
      </c>
    </row>
    <row r="3" spans="1:38" s="28" customFormat="1" ht="18" customHeight="1" x14ac:dyDescent="0.15">
      <c r="D3" s="4" t="s">
        <v>0</v>
      </c>
      <c r="K3" s="4" t="s">
        <v>70</v>
      </c>
      <c r="V3" s="75"/>
      <c r="AD3" s="21">
        <v>1</v>
      </c>
      <c r="AE3" s="20">
        <v>4</v>
      </c>
      <c r="AF3" s="19">
        <v>0</v>
      </c>
      <c r="AG3" s="30"/>
      <c r="AH3" s="30"/>
      <c r="AI3" s="339" t="s">
        <v>610</v>
      </c>
    </row>
    <row r="4" spans="1:38" s="28" customFormat="1" ht="18" customHeight="1" x14ac:dyDescent="0.15">
      <c r="C4" s="51"/>
      <c r="D4" s="76"/>
      <c r="E4" s="76"/>
      <c r="F4" s="76"/>
      <c r="G4" s="76"/>
      <c r="H4" s="31"/>
      <c r="J4" s="226" t="str">
        <f>'1'!R22</f>
        <v/>
      </c>
      <c r="K4" s="241" t="str">
        <f>'1'!S22</f>
        <v/>
      </c>
      <c r="L4" s="760" t="str">
        <f>'1'!T22</f>
        <v>(  )</v>
      </c>
      <c r="M4" s="761"/>
      <c r="N4" s="762"/>
      <c r="O4" s="226" t="str">
        <f>'1'!W22</f>
        <v/>
      </c>
      <c r="P4" s="231" t="str">
        <f>'1'!X22</f>
        <v/>
      </c>
      <c r="Q4" s="242" t="str">
        <f>'1'!Y22</f>
        <v/>
      </c>
      <c r="R4" s="231" t="str">
        <f>'1'!Z22</f>
        <v/>
      </c>
      <c r="S4" s="231" t="str">
        <f>'1'!AA22</f>
        <v/>
      </c>
      <c r="T4" s="241" t="str">
        <f>'1'!AB22</f>
        <v/>
      </c>
      <c r="U4" s="38"/>
      <c r="V4" s="38"/>
      <c r="W4" s="38"/>
      <c r="X4" s="38"/>
      <c r="Y4" s="38"/>
      <c r="Z4" s="38"/>
      <c r="AA4" s="38"/>
      <c r="AB4" s="38"/>
      <c r="AC4" s="38"/>
      <c r="AD4" s="38"/>
      <c r="AE4" s="38"/>
      <c r="AF4" s="38"/>
    </row>
    <row r="5" spans="1:38" s="28" customFormat="1" ht="30" customHeight="1" x14ac:dyDescent="0.15">
      <c r="A5" s="2" t="s">
        <v>14</v>
      </c>
    </row>
    <row r="6" spans="1:38" s="28" customFormat="1" ht="30" customHeight="1" x14ac:dyDescent="0.15">
      <c r="C6" s="77"/>
      <c r="D6" s="848" t="s">
        <v>76</v>
      </c>
      <c r="E6" s="848"/>
      <c r="F6" s="848"/>
      <c r="G6" s="848"/>
      <c r="H6" s="848"/>
      <c r="I6" s="848"/>
      <c r="J6" s="52"/>
      <c r="K6" s="855" t="str">
        <f>IF('3 (2)'!K7=0,"",'3 (2)'!K7)</f>
        <v/>
      </c>
      <c r="L6" s="856"/>
      <c r="M6" s="856"/>
      <c r="N6" s="856"/>
      <c r="O6" s="856"/>
      <c r="P6" s="856"/>
      <c r="Q6" s="856"/>
      <c r="R6" s="856"/>
      <c r="S6" s="856"/>
      <c r="T6" s="856"/>
      <c r="U6" s="856"/>
      <c r="V6" s="856"/>
      <c r="W6" s="856"/>
      <c r="X6" s="857"/>
      <c r="Y6" s="38"/>
      <c r="Z6" s="755" t="s">
        <v>77</v>
      </c>
      <c r="AA6" s="755"/>
      <c r="AB6" s="755"/>
      <c r="AC6" s="755"/>
      <c r="AD6" s="37"/>
      <c r="AE6" s="38"/>
      <c r="AF6" s="38"/>
      <c r="AG6" s="38"/>
      <c r="AH6" s="38"/>
      <c r="AI6" s="38"/>
      <c r="AJ6" s="38"/>
      <c r="AK6" s="38"/>
      <c r="AL6" s="38"/>
    </row>
    <row r="7" spans="1:38" s="28" customFormat="1" ht="18" customHeight="1" x14ac:dyDescent="0.15"/>
    <row r="8" spans="1:38" s="28" customFormat="1" ht="18" customHeight="1" x14ac:dyDescent="0.15">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row>
    <row r="9" spans="1:38" s="28" customFormat="1" ht="18" customHeight="1" x14ac:dyDescent="0.15">
      <c r="C9" s="28" t="s">
        <v>172</v>
      </c>
    </row>
    <row r="10" spans="1:38" s="28" customFormat="1" ht="18" customHeight="1" x14ac:dyDescent="0.15">
      <c r="A10" s="74">
        <v>41</v>
      </c>
      <c r="C10" s="77"/>
      <c r="D10" s="848" t="s">
        <v>741</v>
      </c>
      <c r="E10" s="848"/>
      <c r="F10" s="848"/>
      <c r="G10" s="848"/>
      <c r="H10" s="848"/>
      <c r="I10" s="848"/>
      <c r="J10" s="52"/>
      <c r="K10" s="219"/>
      <c r="L10" s="223"/>
      <c r="M10" s="30" t="s">
        <v>305</v>
      </c>
      <c r="N10" s="219"/>
      <c r="O10" s="244"/>
      <c r="P10" s="244"/>
      <c r="Q10" s="244"/>
      <c r="R10" s="244"/>
      <c r="S10" s="223"/>
      <c r="T10" s="30" t="s">
        <v>305</v>
      </c>
      <c r="U10" s="266"/>
    </row>
    <row r="11" spans="1:38" s="28" customFormat="1" ht="18" customHeight="1" x14ac:dyDescent="0.15">
      <c r="C11" s="77"/>
      <c r="D11" s="848" t="s">
        <v>49</v>
      </c>
      <c r="E11" s="848"/>
      <c r="F11" s="848"/>
      <c r="G11" s="848"/>
      <c r="H11" s="848"/>
      <c r="I11" s="848"/>
      <c r="J11" s="52"/>
      <c r="K11" s="852"/>
      <c r="L11" s="853"/>
      <c r="M11" s="853"/>
      <c r="N11" s="853"/>
      <c r="O11" s="853"/>
      <c r="P11" s="853"/>
      <c r="Q11" s="853"/>
      <c r="R11" s="853"/>
      <c r="S11" s="853"/>
      <c r="T11" s="853"/>
      <c r="U11" s="853"/>
      <c r="V11" s="853"/>
      <c r="W11" s="853"/>
      <c r="X11" s="853"/>
      <c r="Y11" s="853"/>
      <c r="Z11" s="853"/>
      <c r="AA11" s="853"/>
      <c r="AB11" s="853"/>
      <c r="AC11" s="853"/>
      <c r="AD11" s="854"/>
    </row>
    <row r="12" spans="1:38" s="28" customFormat="1" ht="30" customHeight="1" x14ac:dyDescent="0.15">
      <c r="C12" s="77"/>
      <c r="D12" s="848" t="s">
        <v>44</v>
      </c>
      <c r="E12" s="848"/>
      <c r="F12" s="848"/>
      <c r="G12" s="848"/>
      <c r="H12" s="848"/>
      <c r="I12" s="848"/>
      <c r="J12" s="52"/>
      <c r="K12" s="852"/>
      <c r="L12" s="853"/>
      <c r="M12" s="853"/>
      <c r="N12" s="853"/>
      <c r="O12" s="853"/>
      <c r="P12" s="853"/>
      <c r="Q12" s="853"/>
      <c r="R12" s="853"/>
      <c r="S12" s="853"/>
      <c r="T12" s="853"/>
      <c r="U12" s="853"/>
      <c r="V12" s="853"/>
      <c r="W12" s="853"/>
      <c r="X12" s="853"/>
      <c r="Y12" s="853"/>
      <c r="Z12" s="853"/>
      <c r="AA12" s="853"/>
      <c r="AB12" s="853"/>
      <c r="AC12" s="853"/>
      <c r="AD12" s="854"/>
      <c r="AE12" s="4" t="s">
        <v>20</v>
      </c>
      <c r="AF12" s="80"/>
    </row>
    <row r="13" spans="1:38" s="28" customFormat="1" ht="18" customHeight="1" x14ac:dyDescent="0.15">
      <c r="C13" s="77"/>
      <c r="D13" s="848" t="s">
        <v>24</v>
      </c>
      <c r="E13" s="848"/>
      <c r="F13" s="848"/>
      <c r="G13" s="848"/>
      <c r="H13" s="848"/>
      <c r="I13" s="848"/>
      <c r="J13" s="52"/>
      <c r="K13" s="222"/>
      <c r="L13" s="30" t="s">
        <v>305</v>
      </c>
      <c r="M13" s="219"/>
      <c r="N13" s="223"/>
      <c r="O13" s="30" t="s">
        <v>26</v>
      </c>
      <c r="P13" s="219"/>
      <c r="Q13" s="223"/>
      <c r="R13" s="30" t="s">
        <v>27</v>
      </c>
      <c r="S13" s="219"/>
      <c r="T13" s="223"/>
      <c r="U13" s="30" t="s">
        <v>67</v>
      </c>
      <c r="AF13" s="81"/>
      <c r="AJ13" s="180"/>
    </row>
    <row r="14" spans="1:38" s="28" customFormat="1" ht="18" customHeight="1" x14ac:dyDescent="0.15">
      <c r="D14" s="37"/>
      <c r="E14" s="37"/>
      <c r="F14" s="37"/>
      <c r="G14" s="37"/>
      <c r="H14" s="37"/>
      <c r="I14" s="37"/>
    </row>
    <row r="15" spans="1:38" s="28" customFormat="1" ht="18" customHeight="1" x14ac:dyDescent="0.15">
      <c r="D15" s="878"/>
      <c r="E15" s="878"/>
      <c r="F15" s="878"/>
      <c r="G15" s="878"/>
      <c r="H15" s="878"/>
      <c r="I15" s="878"/>
      <c r="AE15" s="4"/>
      <c r="AF15" s="80"/>
    </row>
    <row r="16" spans="1:38" s="28" customFormat="1" ht="18" customHeight="1" x14ac:dyDescent="0.15">
      <c r="A16" s="74">
        <v>41</v>
      </c>
      <c r="C16" s="77"/>
      <c r="D16" s="848" t="s">
        <v>741</v>
      </c>
      <c r="E16" s="848"/>
      <c r="F16" s="848"/>
      <c r="G16" s="848"/>
      <c r="H16" s="848"/>
      <c r="I16" s="848"/>
      <c r="J16" s="52"/>
      <c r="K16" s="219"/>
      <c r="L16" s="223"/>
      <c r="M16" s="30" t="s">
        <v>305</v>
      </c>
      <c r="N16" s="219"/>
      <c r="O16" s="244"/>
      <c r="P16" s="244"/>
      <c r="Q16" s="244"/>
      <c r="R16" s="244"/>
      <c r="S16" s="223"/>
      <c r="T16" s="30" t="s">
        <v>305</v>
      </c>
      <c r="U16" s="266"/>
    </row>
    <row r="17" spans="1:32" s="28" customFormat="1" ht="18" customHeight="1" x14ac:dyDescent="0.15">
      <c r="C17" s="77"/>
      <c r="D17" s="848" t="s">
        <v>49</v>
      </c>
      <c r="E17" s="848"/>
      <c r="F17" s="848"/>
      <c r="G17" s="848"/>
      <c r="H17" s="848"/>
      <c r="I17" s="848"/>
      <c r="J17" s="52"/>
      <c r="K17" s="852"/>
      <c r="L17" s="853"/>
      <c r="M17" s="853"/>
      <c r="N17" s="853"/>
      <c r="O17" s="853"/>
      <c r="P17" s="853"/>
      <c r="Q17" s="853"/>
      <c r="R17" s="853"/>
      <c r="S17" s="853"/>
      <c r="T17" s="853"/>
      <c r="U17" s="853"/>
      <c r="V17" s="853"/>
      <c r="W17" s="853"/>
      <c r="X17" s="853"/>
      <c r="Y17" s="853"/>
      <c r="Z17" s="853"/>
      <c r="AA17" s="853"/>
      <c r="AB17" s="853"/>
      <c r="AC17" s="853"/>
      <c r="AD17" s="854"/>
    </row>
    <row r="18" spans="1:32" s="28" customFormat="1" ht="30" customHeight="1" x14ac:dyDescent="0.15">
      <c r="C18" s="77"/>
      <c r="D18" s="848" t="s">
        <v>44</v>
      </c>
      <c r="E18" s="848"/>
      <c r="F18" s="848"/>
      <c r="G18" s="848"/>
      <c r="H18" s="848"/>
      <c r="I18" s="848"/>
      <c r="J18" s="52"/>
      <c r="K18" s="852"/>
      <c r="L18" s="853"/>
      <c r="M18" s="853"/>
      <c r="N18" s="853"/>
      <c r="O18" s="853"/>
      <c r="P18" s="853"/>
      <c r="Q18" s="853"/>
      <c r="R18" s="853"/>
      <c r="S18" s="853"/>
      <c r="T18" s="853"/>
      <c r="U18" s="853"/>
      <c r="V18" s="853"/>
      <c r="W18" s="853"/>
      <c r="X18" s="853"/>
      <c r="Y18" s="853"/>
      <c r="Z18" s="853"/>
      <c r="AA18" s="853"/>
      <c r="AB18" s="853"/>
      <c r="AC18" s="853"/>
      <c r="AD18" s="854"/>
      <c r="AE18" s="4" t="s">
        <v>20</v>
      </c>
      <c r="AF18" s="80"/>
    </row>
    <row r="19" spans="1:32" s="28" customFormat="1" ht="18" customHeight="1" x14ac:dyDescent="0.15">
      <c r="C19" s="77"/>
      <c r="D19" s="848" t="s">
        <v>24</v>
      </c>
      <c r="E19" s="848"/>
      <c r="F19" s="848"/>
      <c r="G19" s="848"/>
      <c r="H19" s="848"/>
      <c r="I19" s="848"/>
      <c r="J19" s="52"/>
      <c r="K19" s="222"/>
      <c r="L19" s="30" t="s">
        <v>305</v>
      </c>
      <c r="M19" s="219"/>
      <c r="N19" s="223"/>
      <c r="O19" s="30" t="s">
        <v>26</v>
      </c>
      <c r="P19" s="219"/>
      <c r="Q19" s="223"/>
      <c r="R19" s="30" t="s">
        <v>27</v>
      </c>
      <c r="S19" s="219"/>
      <c r="T19" s="223"/>
      <c r="U19" s="30" t="s">
        <v>67</v>
      </c>
      <c r="AF19" s="81"/>
    </row>
    <row r="20" spans="1:32" s="28" customFormat="1" ht="18" customHeight="1" x14ac:dyDescent="0.15">
      <c r="D20" s="878"/>
      <c r="E20" s="878"/>
      <c r="F20" s="878"/>
      <c r="G20" s="878"/>
      <c r="H20" s="878"/>
      <c r="I20" s="878"/>
    </row>
    <row r="21" spans="1:32" s="28" customFormat="1" ht="18" customHeight="1" x14ac:dyDescent="0.15">
      <c r="D21" s="878"/>
      <c r="E21" s="878"/>
      <c r="F21" s="878"/>
      <c r="G21" s="878"/>
      <c r="H21" s="878"/>
      <c r="I21" s="878"/>
      <c r="P21" s="107"/>
      <c r="T21" s="83"/>
      <c r="U21" s="83"/>
      <c r="V21" s="83"/>
      <c r="W21" s="83"/>
      <c r="X21" s="83"/>
      <c r="Y21" s="83"/>
      <c r="Z21" s="83"/>
      <c r="AA21" s="83"/>
      <c r="AB21" s="83"/>
      <c r="AC21" s="83"/>
      <c r="AD21" s="83"/>
    </row>
    <row r="22" spans="1:32" s="28" customFormat="1" ht="18" customHeight="1" x14ac:dyDescent="0.15">
      <c r="A22" s="74">
        <v>41</v>
      </c>
      <c r="C22" s="77"/>
      <c r="D22" s="848" t="s">
        <v>741</v>
      </c>
      <c r="E22" s="848"/>
      <c r="F22" s="848"/>
      <c r="G22" s="848"/>
      <c r="H22" s="848"/>
      <c r="I22" s="848"/>
      <c r="J22" s="52"/>
      <c r="K22" s="219"/>
      <c r="L22" s="223"/>
      <c r="M22" s="30" t="s">
        <v>305</v>
      </c>
      <c r="N22" s="219"/>
      <c r="O22" s="244"/>
      <c r="P22" s="244"/>
      <c r="Q22" s="244"/>
      <c r="R22" s="244"/>
      <c r="S22" s="223"/>
      <c r="T22" s="30" t="s">
        <v>305</v>
      </c>
      <c r="U22" s="266"/>
    </row>
    <row r="23" spans="1:32" s="28" customFormat="1" ht="18" customHeight="1" x14ac:dyDescent="0.15">
      <c r="C23" s="77"/>
      <c r="D23" s="848" t="s">
        <v>49</v>
      </c>
      <c r="E23" s="848"/>
      <c r="F23" s="848"/>
      <c r="G23" s="848"/>
      <c r="H23" s="848"/>
      <c r="I23" s="848"/>
      <c r="J23" s="52"/>
      <c r="K23" s="852"/>
      <c r="L23" s="853"/>
      <c r="M23" s="853"/>
      <c r="N23" s="853"/>
      <c r="O23" s="853"/>
      <c r="P23" s="853"/>
      <c r="Q23" s="853"/>
      <c r="R23" s="853"/>
      <c r="S23" s="853"/>
      <c r="T23" s="853"/>
      <c r="U23" s="853"/>
      <c r="V23" s="853"/>
      <c r="W23" s="853"/>
      <c r="X23" s="853"/>
      <c r="Y23" s="853"/>
      <c r="Z23" s="853"/>
      <c r="AA23" s="853"/>
      <c r="AB23" s="853"/>
      <c r="AC23" s="853"/>
      <c r="AD23" s="854"/>
    </row>
    <row r="24" spans="1:32" s="28" customFormat="1" ht="30" customHeight="1" x14ac:dyDescent="0.15">
      <c r="C24" s="77"/>
      <c r="D24" s="848" t="s">
        <v>44</v>
      </c>
      <c r="E24" s="848"/>
      <c r="F24" s="848"/>
      <c r="G24" s="848"/>
      <c r="H24" s="848"/>
      <c r="I24" s="848"/>
      <c r="J24" s="52"/>
      <c r="K24" s="852"/>
      <c r="L24" s="853"/>
      <c r="M24" s="853"/>
      <c r="N24" s="853"/>
      <c r="O24" s="853"/>
      <c r="P24" s="853"/>
      <c r="Q24" s="853"/>
      <c r="R24" s="853"/>
      <c r="S24" s="853"/>
      <c r="T24" s="853"/>
      <c r="U24" s="853"/>
      <c r="V24" s="853"/>
      <c r="W24" s="853"/>
      <c r="X24" s="853"/>
      <c r="Y24" s="853"/>
      <c r="Z24" s="853"/>
      <c r="AA24" s="853"/>
      <c r="AB24" s="853"/>
      <c r="AC24" s="853"/>
      <c r="AD24" s="854"/>
      <c r="AE24" s="4" t="s">
        <v>20</v>
      </c>
      <c r="AF24" s="80"/>
    </row>
    <row r="25" spans="1:32" s="28" customFormat="1" ht="18" customHeight="1" x14ac:dyDescent="0.15">
      <c r="C25" s="77"/>
      <c r="D25" s="848" t="s">
        <v>24</v>
      </c>
      <c r="E25" s="848"/>
      <c r="F25" s="848"/>
      <c r="G25" s="848"/>
      <c r="H25" s="848"/>
      <c r="I25" s="848"/>
      <c r="J25" s="52"/>
      <c r="K25" s="222"/>
      <c r="L25" s="30" t="s">
        <v>305</v>
      </c>
      <c r="M25" s="219"/>
      <c r="N25" s="223"/>
      <c r="O25" s="30" t="s">
        <v>26</v>
      </c>
      <c r="P25" s="219"/>
      <c r="Q25" s="223"/>
      <c r="R25" s="30" t="s">
        <v>27</v>
      </c>
      <c r="S25" s="219"/>
      <c r="T25" s="223"/>
      <c r="U25" s="30" t="s">
        <v>67</v>
      </c>
      <c r="AF25" s="81"/>
    </row>
    <row r="26" spans="1:32" s="28" customFormat="1" ht="18" customHeight="1" x14ac:dyDescent="0.15">
      <c r="D26" s="37"/>
      <c r="E26" s="37"/>
      <c r="F26" s="37"/>
      <c r="G26" s="37"/>
      <c r="H26" s="37"/>
      <c r="I26" s="37"/>
    </row>
    <row r="27" spans="1:32" s="28" customFormat="1" ht="18" customHeight="1" x14ac:dyDescent="0.15">
      <c r="D27" s="878"/>
      <c r="E27" s="878"/>
      <c r="F27" s="878"/>
      <c r="G27" s="878"/>
      <c r="H27" s="878"/>
      <c r="I27" s="878"/>
    </row>
    <row r="28" spans="1:32" s="28" customFormat="1" ht="18" customHeight="1" x14ac:dyDescent="0.15">
      <c r="A28" s="74">
        <v>41</v>
      </c>
      <c r="C28" s="77"/>
      <c r="D28" s="848" t="s">
        <v>741</v>
      </c>
      <c r="E28" s="848"/>
      <c r="F28" s="848"/>
      <c r="G28" s="848"/>
      <c r="H28" s="848"/>
      <c r="I28" s="848"/>
      <c r="J28" s="52"/>
      <c r="K28" s="219"/>
      <c r="L28" s="223"/>
      <c r="M28" s="30" t="s">
        <v>305</v>
      </c>
      <c r="N28" s="219"/>
      <c r="O28" s="244"/>
      <c r="P28" s="244"/>
      <c r="Q28" s="244"/>
      <c r="R28" s="244"/>
      <c r="S28" s="223"/>
      <c r="T28" s="30" t="s">
        <v>305</v>
      </c>
      <c r="U28" s="266"/>
      <c r="V28" s="30"/>
      <c r="W28" s="30"/>
      <c r="X28" s="30"/>
      <c r="Y28" s="30"/>
      <c r="Z28" s="30"/>
      <c r="AA28" s="30"/>
      <c r="AB28" s="30"/>
      <c r="AC28" s="30"/>
      <c r="AD28" s="30"/>
    </row>
    <row r="29" spans="1:32" s="28" customFormat="1" ht="18" customHeight="1" x14ac:dyDescent="0.15">
      <c r="C29" s="77"/>
      <c r="D29" s="848" t="s">
        <v>49</v>
      </c>
      <c r="E29" s="848"/>
      <c r="F29" s="848"/>
      <c r="G29" s="848"/>
      <c r="H29" s="848"/>
      <c r="I29" s="848"/>
      <c r="J29" s="52"/>
      <c r="K29" s="852"/>
      <c r="L29" s="853"/>
      <c r="M29" s="853"/>
      <c r="N29" s="853"/>
      <c r="O29" s="853"/>
      <c r="P29" s="853"/>
      <c r="Q29" s="853"/>
      <c r="R29" s="853"/>
      <c r="S29" s="853"/>
      <c r="T29" s="853"/>
      <c r="U29" s="853"/>
      <c r="V29" s="853"/>
      <c r="W29" s="853"/>
      <c r="X29" s="853"/>
      <c r="Y29" s="853"/>
      <c r="Z29" s="853"/>
      <c r="AA29" s="853"/>
      <c r="AB29" s="853"/>
      <c r="AC29" s="853"/>
      <c r="AD29" s="854"/>
    </row>
    <row r="30" spans="1:32" s="28" customFormat="1" ht="30" customHeight="1" x14ac:dyDescent="0.15">
      <c r="C30" s="77"/>
      <c r="D30" s="848" t="s">
        <v>44</v>
      </c>
      <c r="E30" s="848"/>
      <c r="F30" s="848"/>
      <c r="G30" s="848"/>
      <c r="H30" s="848"/>
      <c r="I30" s="848"/>
      <c r="J30" s="52"/>
      <c r="K30" s="852"/>
      <c r="L30" s="853"/>
      <c r="M30" s="853"/>
      <c r="N30" s="853"/>
      <c r="O30" s="853"/>
      <c r="P30" s="853"/>
      <c r="Q30" s="853"/>
      <c r="R30" s="853"/>
      <c r="S30" s="853"/>
      <c r="T30" s="853"/>
      <c r="U30" s="853"/>
      <c r="V30" s="853"/>
      <c r="W30" s="853"/>
      <c r="X30" s="853"/>
      <c r="Y30" s="853"/>
      <c r="Z30" s="853"/>
      <c r="AA30" s="853"/>
      <c r="AB30" s="853"/>
      <c r="AC30" s="853"/>
      <c r="AD30" s="854"/>
      <c r="AE30" s="4" t="s">
        <v>20</v>
      </c>
      <c r="AF30" s="80"/>
    </row>
    <row r="31" spans="1:32" s="28" customFormat="1" ht="18" customHeight="1" x14ac:dyDescent="0.15">
      <c r="C31" s="77"/>
      <c r="D31" s="848" t="s">
        <v>24</v>
      </c>
      <c r="E31" s="848"/>
      <c r="F31" s="848"/>
      <c r="G31" s="848"/>
      <c r="H31" s="848"/>
      <c r="I31" s="848"/>
      <c r="J31" s="52"/>
      <c r="K31" s="222"/>
      <c r="L31" s="30" t="s">
        <v>305</v>
      </c>
      <c r="M31" s="219"/>
      <c r="N31" s="223"/>
      <c r="O31" s="30" t="s">
        <v>26</v>
      </c>
      <c r="P31" s="219"/>
      <c r="Q31" s="223"/>
      <c r="R31" s="30" t="s">
        <v>27</v>
      </c>
      <c r="S31" s="219"/>
      <c r="T31" s="223"/>
      <c r="U31" s="30" t="s">
        <v>67</v>
      </c>
      <c r="V31" s="30"/>
      <c r="W31" s="30"/>
      <c r="X31" s="30"/>
      <c r="Y31" s="30"/>
      <c r="Z31" s="30"/>
      <c r="AA31" s="30"/>
      <c r="AB31" s="30"/>
      <c r="AC31" s="30"/>
      <c r="AD31" s="30"/>
      <c r="AF31" s="81"/>
    </row>
    <row r="32" spans="1:32" s="28" customFormat="1" ht="18" customHeight="1" x14ac:dyDescent="0.15">
      <c r="D32" s="37"/>
      <c r="E32" s="37"/>
      <c r="F32" s="37"/>
      <c r="G32" s="37"/>
      <c r="H32" s="37"/>
      <c r="I32" s="37"/>
    </row>
    <row r="33" spans="1:32" s="28" customFormat="1" ht="18" customHeight="1" x14ac:dyDescent="0.15"/>
    <row r="34" spans="1:32" s="28" customFormat="1" ht="18" customHeight="1" x14ac:dyDescent="0.15">
      <c r="A34" s="54">
        <v>41</v>
      </c>
      <c r="C34" s="77"/>
      <c r="D34" s="848" t="s">
        <v>741</v>
      </c>
      <c r="E34" s="848"/>
      <c r="F34" s="848"/>
      <c r="G34" s="848"/>
      <c r="H34" s="848"/>
      <c r="I34" s="848"/>
      <c r="J34" s="52"/>
      <c r="K34" s="219"/>
      <c r="L34" s="223"/>
      <c r="M34" s="30" t="s">
        <v>305</v>
      </c>
      <c r="N34" s="219"/>
      <c r="O34" s="244"/>
      <c r="P34" s="244"/>
      <c r="Q34" s="244"/>
      <c r="R34" s="244"/>
      <c r="S34" s="223"/>
      <c r="T34" s="30" t="s">
        <v>305</v>
      </c>
      <c r="U34" s="266"/>
      <c r="V34" s="30"/>
      <c r="W34" s="30"/>
      <c r="X34" s="30"/>
      <c r="Y34" s="30"/>
      <c r="Z34" s="30"/>
      <c r="AA34" s="30"/>
      <c r="AB34" s="30"/>
      <c r="AC34" s="30"/>
      <c r="AD34" s="30"/>
    </row>
    <row r="35" spans="1:32" s="28" customFormat="1" ht="18" customHeight="1" x14ac:dyDescent="0.15">
      <c r="C35" s="77"/>
      <c r="D35" s="848" t="s">
        <v>49</v>
      </c>
      <c r="E35" s="848"/>
      <c r="F35" s="848"/>
      <c r="G35" s="848"/>
      <c r="H35" s="848"/>
      <c r="I35" s="848"/>
      <c r="J35" s="52"/>
      <c r="K35" s="852"/>
      <c r="L35" s="853"/>
      <c r="M35" s="853"/>
      <c r="N35" s="853"/>
      <c r="O35" s="853"/>
      <c r="P35" s="853"/>
      <c r="Q35" s="853"/>
      <c r="R35" s="853"/>
      <c r="S35" s="853"/>
      <c r="T35" s="853"/>
      <c r="U35" s="853"/>
      <c r="V35" s="853"/>
      <c r="W35" s="853"/>
      <c r="X35" s="853"/>
      <c r="Y35" s="853"/>
      <c r="Z35" s="853"/>
      <c r="AA35" s="853"/>
      <c r="AB35" s="853"/>
      <c r="AC35" s="853"/>
      <c r="AD35" s="854"/>
    </row>
    <row r="36" spans="1:32" s="28" customFormat="1" ht="30" customHeight="1" x14ac:dyDescent="0.15">
      <c r="C36" s="77"/>
      <c r="D36" s="848" t="s">
        <v>44</v>
      </c>
      <c r="E36" s="848"/>
      <c r="F36" s="848"/>
      <c r="G36" s="848"/>
      <c r="H36" s="848"/>
      <c r="I36" s="848"/>
      <c r="J36" s="52"/>
      <c r="K36" s="852"/>
      <c r="L36" s="853"/>
      <c r="M36" s="853"/>
      <c r="N36" s="853"/>
      <c r="O36" s="853"/>
      <c r="P36" s="853"/>
      <c r="Q36" s="853"/>
      <c r="R36" s="853"/>
      <c r="S36" s="853"/>
      <c r="T36" s="853"/>
      <c r="U36" s="853"/>
      <c r="V36" s="853"/>
      <c r="W36" s="853"/>
      <c r="X36" s="853"/>
      <c r="Y36" s="853"/>
      <c r="Z36" s="853"/>
      <c r="AA36" s="853"/>
      <c r="AB36" s="853"/>
      <c r="AC36" s="853"/>
      <c r="AD36" s="854"/>
      <c r="AE36" s="4" t="s">
        <v>20</v>
      </c>
      <c r="AF36" s="80"/>
    </row>
    <row r="37" spans="1:32" s="28" customFormat="1" ht="18" customHeight="1" x14ac:dyDescent="0.15">
      <c r="C37" s="77"/>
      <c r="D37" s="848" t="s">
        <v>24</v>
      </c>
      <c r="E37" s="848"/>
      <c r="F37" s="848"/>
      <c r="G37" s="848"/>
      <c r="H37" s="848"/>
      <c r="I37" s="848"/>
      <c r="J37" s="52"/>
      <c r="K37" s="222"/>
      <c r="L37" s="30" t="s">
        <v>305</v>
      </c>
      <c r="M37" s="219"/>
      <c r="N37" s="223"/>
      <c r="O37" s="30" t="s">
        <v>26</v>
      </c>
      <c r="P37" s="219"/>
      <c r="Q37" s="223"/>
      <c r="R37" s="30" t="s">
        <v>27</v>
      </c>
      <c r="S37" s="219"/>
      <c r="T37" s="223"/>
      <c r="U37" s="30" t="s">
        <v>67</v>
      </c>
      <c r="V37" s="30"/>
      <c r="W37" s="30"/>
      <c r="X37" s="30"/>
      <c r="Y37" s="30"/>
      <c r="Z37" s="30"/>
      <c r="AA37" s="30"/>
      <c r="AB37" s="30"/>
      <c r="AC37" s="30"/>
      <c r="AD37" s="30"/>
      <c r="AF37" s="81"/>
    </row>
    <row r="38" spans="1:32" s="28" customFormat="1" ht="17.100000000000001" customHeight="1" x14ac:dyDescent="0.15">
      <c r="D38" s="37"/>
      <c r="E38" s="37"/>
      <c r="F38" s="37"/>
      <c r="G38" s="37"/>
      <c r="H38" s="37"/>
      <c r="I38" s="37"/>
    </row>
    <row r="39" spans="1:32" s="28" customFormat="1" ht="17.100000000000001" customHeight="1" x14ac:dyDescent="0.15"/>
    <row r="40" spans="1:32" s="28" customFormat="1" ht="17.100000000000001" customHeight="1" x14ac:dyDescent="0.15"/>
    <row r="41" spans="1:32" s="28" customFormat="1" ht="17.100000000000001" customHeight="1" x14ac:dyDescent="0.15"/>
    <row r="42" spans="1:32" s="28" customFormat="1" ht="17.100000000000001" customHeight="1" x14ac:dyDescent="0.15"/>
    <row r="43" spans="1:32" s="28" customFormat="1" x14ac:dyDescent="0.15"/>
    <row r="44" spans="1:32" s="28" customFormat="1" x14ac:dyDescent="0.15"/>
    <row r="45" spans="1:32" s="28" customFormat="1" x14ac:dyDescent="0.15"/>
    <row r="46" spans="1:32" s="28" customFormat="1" x14ac:dyDescent="0.15"/>
    <row r="47" spans="1:32" s="28" customFormat="1" x14ac:dyDescent="0.15"/>
  </sheetData>
  <sheetProtection sheet="1" objects="1" scenarios="1"/>
  <mergeCells count="39">
    <mergeCell ref="A1:AF1"/>
    <mergeCell ref="D17:I17"/>
    <mergeCell ref="K17:AD17"/>
    <mergeCell ref="L4:N4"/>
    <mergeCell ref="D6:I6"/>
    <mergeCell ref="K6:X6"/>
    <mergeCell ref="Z6:AC6"/>
    <mergeCell ref="D10:I10"/>
    <mergeCell ref="D11:I11"/>
    <mergeCell ref="K11:AD11"/>
    <mergeCell ref="D12:I12"/>
    <mergeCell ref="K12:AD12"/>
    <mergeCell ref="D13:I13"/>
    <mergeCell ref="D15:I15"/>
    <mergeCell ref="D16:I16"/>
    <mergeCell ref="D27:I27"/>
    <mergeCell ref="D18:I18"/>
    <mergeCell ref="K18:AD18"/>
    <mergeCell ref="D19:I19"/>
    <mergeCell ref="D20:I20"/>
    <mergeCell ref="D21:I21"/>
    <mergeCell ref="D22:I22"/>
    <mergeCell ref="D23:I23"/>
    <mergeCell ref="K23:AD23"/>
    <mergeCell ref="D24:I24"/>
    <mergeCell ref="K24:AD24"/>
    <mergeCell ref="D25:I25"/>
    <mergeCell ref="D37:I37"/>
    <mergeCell ref="D28:I28"/>
    <mergeCell ref="D29:I29"/>
    <mergeCell ref="K29:AD29"/>
    <mergeCell ref="D30:I30"/>
    <mergeCell ref="K30:AD30"/>
    <mergeCell ref="D31:I31"/>
    <mergeCell ref="D34:I34"/>
    <mergeCell ref="D35:I35"/>
    <mergeCell ref="K35:AD35"/>
    <mergeCell ref="D36:I36"/>
    <mergeCell ref="K36:AD36"/>
  </mergeCells>
  <phoneticPr fontId="4"/>
  <dataValidations count="1">
    <dataValidation type="list" allowBlank="1" showInputMessage="1" showErrorMessage="1" sqref="K13 K19 K25 K31 K37" xr:uid="{00000000-0002-0000-0700-000000000000}">
      <formula1>"　,S,H"</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verticalDpi="300" r:id="rId1"/>
  <headerFooter alignWithMargins="0">
    <oddFooter>&amp;C&amp;"ＭＳ 明朝,標準"&amp;10&amp;A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F58"/>
  <sheetViews>
    <sheetView showGridLines="0" zoomScale="120" zoomScaleNormal="120" workbookViewId="0"/>
  </sheetViews>
  <sheetFormatPr defaultRowHeight="13.5" x14ac:dyDescent="0.15"/>
  <cols>
    <col min="1" max="1" width="2.875" customWidth="1"/>
    <col min="2" max="2" width="1.75" customWidth="1"/>
    <col min="3" max="3" width="3" customWidth="1"/>
    <col min="4" max="4" width="3.125" customWidth="1"/>
    <col min="5" max="32" width="2.875" customWidth="1"/>
    <col min="33" max="33" width="1.5" customWidth="1"/>
    <col min="34" max="34" width="2.875" customWidth="1"/>
    <col min="35" max="120" width="9" customWidth="1"/>
  </cols>
  <sheetData>
    <row r="1" spans="1:32" s="29" customFormat="1" ht="18" customHeight="1" x14ac:dyDescent="0.15">
      <c r="A1" s="29" t="s">
        <v>82</v>
      </c>
      <c r="B1" s="2"/>
    </row>
    <row r="2" spans="1:32" s="2" customFormat="1" x14ac:dyDescent="0.15">
      <c r="B2" s="267"/>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9"/>
    </row>
    <row r="3" spans="1:32" s="2" customFormat="1" x14ac:dyDescent="0.15">
      <c r="B3" s="270"/>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2"/>
    </row>
    <row r="4" spans="1:32" s="2" customFormat="1" x14ac:dyDescent="0.15">
      <c r="B4" s="270"/>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2"/>
    </row>
    <row r="5" spans="1:32" s="2" customFormat="1" x14ac:dyDescent="0.15">
      <c r="B5" s="270"/>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2"/>
    </row>
    <row r="6" spans="1:32" s="2" customFormat="1" x14ac:dyDescent="0.15">
      <c r="B6" s="270"/>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2"/>
    </row>
    <row r="7" spans="1:32" s="2" customFormat="1" x14ac:dyDescent="0.15">
      <c r="B7" s="270"/>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2"/>
    </row>
    <row r="8" spans="1:32" s="2" customFormat="1" x14ac:dyDescent="0.15">
      <c r="B8" s="270"/>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2"/>
    </row>
    <row r="9" spans="1:32" s="2" customFormat="1" x14ac:dyDescent="0.15">
      <c r="B9" s="270"/>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2"/>
    </row>
    <row r="10" spans="1:32" s="2" customFormat="1" x14ac:dyDescent="0.15">
      <c r="B10" s="270"/>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2"/>
    </row>
    <row r="11" spans="1:32" s="2" customFormat="1" ht="14.25" x14ac:dyDescent="0.15">
      <c r="B11" s="270"/>
      <c r="C11" s="271"/>
      <c r="D11" s="271"/>
      <c r="E11" s="271"/>
      <c r="F11" s="271"/>
      <c r="G11" s="880" t="s">
        <v>298</v>
      </c>
      <c r="H11" s="880"/>
      <c r="I11" s="880"/>
      <c r="J11" s="880"/>
      <c r="K11" s="880"/>
      <c r="L11" s="880"/>
      <c r="M11" s="880"/>
      <c r="N11" s="880"/>
      <c r="O11" s="880"/>
      <c r="P11" s="880"/>
      <c r="Q11" s="880"/>
      <c r="R11" s="880"/>
      <c r="S11" s="880"/>
      <c r="T11" s="880"/>
      <c r="U11" s="880"/>
      <c r="V11" s="880"/>
      <c r="W11" s="880"/>
      <c r="X11" s="880"/>
      <c r="Y11" s="880"/>
      <c r="Z11" s="880"/>
      <c r="AA11" s="880"/>
      <c r="AB11" s="880"/>
      <c r="AC11" s="271"/>
      <c r="AD11" s="271"/>
      <c r="AE11" s="271"/>
      <c r="AF11" s="272"/>
    </row>
    <row r="12" spans="1:32" s="2" customFormat="1" ht="14.25" x14ac:dyDescent="0.15">
      <c r="B12" s="270"/>
      <c r="C12" s="271"/>
      <c r="D12" s="271"/>
      <c r="E12" s="271"/>
      <c r="F12" s="271"/>
      <c r="G12" s="271"/>
      <c r="H12" s="273"/>
      <c r="I12" s="273"/>
      <c r="J12" s="273"/>
      <c r="K12" s="273"/>
      <c r="L12" s="273"/>
      <c r="M12" s="271"/>
      <c r="N12" s="879" t="s">
        <v>81</v>
      </c>
      <c r="O12" s="879"/>
      <c r="P12" s="879"/>
      <c r="Q12" s="879"/>
      <c r="R12" s="879"/>
      <c r="S12" s="879"/>
      <c r="T12" s="879"/>
      <c r="U12" s="879"/>
      <c r="V12" s="271"/>
      <c r="W12" s="271"/>
      <c r="X12" s="271"/>
      <c r="Y12" s="271"/>
      <c r="Z12" s="271"/>
      <c r="AA12" s="271"/>
      <c r="AB12" s="271"/>
      <c r="AC12" s="271"/>
      <c r="AD12" s="271"/>
      <c r="AE12" s="271"/>
      <c r="AF12" s="272"/>
    </row>
    <row r="13" spans="1:32" s="2" customFormat="1" ht="14.25" x14ac:dyDescent="0.15">
      <c r="B13" s="270"/>
      <c r="C13" s="271"/>
      <c r="D13" s="271"/>
      <c r="E13" s="271"/>
      <c r="F13" s="274"/>
      <c r="G13" s="275"/>
      <c r="H13" s="276"/>
      <c r="I13" s="276"/>
      <c r="J13" s="276"/>
      <c r="K13" s="276"/>
      <c r="L13" s="276"/>
      <c r="M13" s="276"/>
      <c r="N13" s="276"/>
      <c r="O13" s="276"/>
      <c r="P13" s="276"/>
      <c r="Q13" s="276"/>
      <c r="R13" s="276"/>
      <c r="S13" s="276"/>
      <c r="T13" s="276"/>
      <c r="U13" s="276"/>
      <c r="V13" s="276"/>
      <c r="W13" s="276"/>
      <c r="X13" s="276"/>
      <c r="Y13" s="275"/>
      <c r="Z13" s="275"/>
      <c r="AA13" s="275"/>
      <c r="AB13" s="277"/>
      <c r="AC13" s="271"/>
      <c r="AD13" s="271"/>
      <c r="AE13" s="271"/>
      <c r="AF13" s="272"/>
    </row>
    <row r="14" spans="1:32" s="2" customFormat="1" x14ac:dyDescent="0.15">
      <c r="B14" s="270"/>
      <c r="C14" s="271"/>
      <c r="D14" s="271"/>
      <c r="E14" s="271"/>
      <c r="F14" s="278"/>
      <c r="G14" s="271"/>
      <c r="H14" s="271"/>
      <c r="I14" s="271"/>
      <c r="J14" s="271"/>
      <c r="K14" s="271"/>
      <c r="L14" s="271"/>
      <c r="M14" s="271"/>
      <c r="N14" s="271"/>
      <c r="O14" s="271"/>
      <c r="P14" s="271"/>
      <c r="Q14" s="271"/>
      <c r="R14" s="271"/>
      <c r="S14" s="271"/>
      <c r="T14" s="271"/>
      <c r="U14" s="271"/>
      <c r="V14" s="271"/>
      <c r="W14" s="271"/>
      <c r="X14" s="271"/>
      <c r="Y14" s="271"/>
      <c r="Z14" s="271"/>
      <c r="AA14" s="271"/>
      <c r="AB14" s="279"/>
      <c r="AC14" s="271"/>
      <c r="AD14" s="271"/>
      <c r="AE14" s="271"/>
      <c r="AF14" s="272"/>
    </row>
    <row r="15" spans="1:32" s="2" customFormat="1" x14ac:dyDescent="0.15">
      <c r="B15" s="270"/>
      <c r="C15" s="271"/>
      <c r="D15" s="271"/>
      <c r="E15" s="271"/>
      <c r="F15" s="278"/>
      <c r="G15" s="271"/>
      <c r="H15" s="271"/>
      <c r="I15" s="271"/>
      <c r="J15" s="271"/>
      <c r="K15" s="271"/>
      <c r="L15" s="271"/>
      <c r="M15" s="271"/>
      <c r="N15" s="271"/>
      <c r="O15" s="271"/>
      <c r="P15" s="271"/>
      <c r="Q15" s="271"/>
      <c r="R15" s="271"/>
      <c r="S15" s="271"/>
      <c r="T15" s="271"/>
      <c r="U15" s="271"/>
      <c r="V15" s="271"/>
      <c r="W15" s="271"/>
      <c r="X15" s="271"/>
      <c r="Y15" s="271"/>
      <c r="Z15" s="271"/>
      <c r="AA15" s="271"/>
      <c r="AB15" s="279"/>
      <c r="AC15" s="271"/>
      <c r="AD15" s="271"/>
      <c r="AE15" s="271"/>
      <c r="AF15" s="272"/>
    </row>
    <row r="16" spans="1:32" s="2" customFormat="1" x14ac:dyDescent="0.15">
      <c r="B16" s="270"/>
      <c r="C16" s="271"/>
      <c r="D16" s="271"/>
      <c r="E16" s="271"/>
      <c r="F16" s="278"/>
      <c r="G16" s="881" t="s">
        <v>299</v>
      </c>
      <c r="H16" s="881"/>
      <c r="I16" s="881"/>
      <c r="J16" s="881"/>
      <c r="K16" s="881"/>
      <c r="L16" s="881"/>
      <c r="M16" s="881"/>
      <c r="N16" s="881"/>
      <c r="O16" s="881"/>
      <c r="P16" s="881"/>
      <c r="Q16" s="881"/>
      <c r="R16" s="881"/>
      <c r="S16" s="881"/>
      <c r="T16" s="881"/>
      <c r="U16" s="881"/>
      <c r="V16" s="881"/>
      <c r="W16" s="881"/>
      <c r="X16" s="881"/>
      <c r="Y16" s="881"/>
      <c r="Z16" s="881"/>
      <c r="AA16" s="881"/>
      <c r="AB16" s="279"/>
      <c r="AC16" s="271"/>
      <c r="AD16" s="271"/>
      <c r="AE16" s="271"/>
      <c r="AF16" s="272"/>
    </row>
    <row r="17" spans="2:32" s="2" customFormat="1" x14ac:dyDescent="0.15">
      <c r="B17" s="270"/>
      <c r="C17" s="271"/>
      <c r="D17" s="271"/>
      <c r="E17" s="271"/>
      <c r="F17" s="278"/>
      <c r="G17" s="271"/>
      <c r="H17" s="271"/>
      <c r="I17" s="271"/>
      <c r="J17" s="271"/>
      <c r="K17" s="271"/>
      <c r="L17" s="271"/>
      <c r="M17" s="271"/>
      <c r="N17" s="271"/>
      <c r="O17" s="271"/>
      <c r="P17" s="271"/>
      <c r="Q17" s="271"/>
      <c r="R17" s="271"/>
      <c r="S17" s="271"/>
      <c r="T17" s="271"/>
      <c r="U17" s="271"/>
      <c r="V17" s="271"/>
      <c r="W17" s="271"/>
      <c r="X17" s="271"/>
      <c r="Y17" s="271"/>
      <c r="Z17" s="271"/>
      <c r="AA17" s="271"/>
      <c r="AB17" s="279"/>
      <c r="AC17" s="271"/>
      <c r="AD17" s="271"/>
      <c r="AE17" s="271"/>
      <c r="AF17" s="272"/>
    </row>
    <row r="18" spans="2:32" s="2" customFormat="1" x14ac:dyDescent="0.15">
      <c r="B18" s="270"/>
      <c r="C18" s="271"/>
      <c r="D18" s="271"/>
      <c r="E18" s="271"/>
      <c r="F18" s="278"/>
      <c r="G18" s="271"/>
      <c r="H18" s="271"/>
      <c r="I18" s="271"/>
      <c r="J18" s="271"/>
      <c r="K18" s="271"/>
      <c r="L18" s="271"/>
      <c r="M18" s="271"/>
      <c r="N18" s="271"/>
      <c r="O18" s="271"/>
      <c r="P18" s="271"/>
      <c r="Q18" s="271"/>
      <c r="R18" s="271"/>
      <c r="S18" s="271"/>
      <c r="T18" s="271"/>
      <c r="U18" s="271"/>
      <c r="V18" s="271"/>
      <c r="W18" s="271"/>
      <c r="X18" s="271"/>
      <c r="Y18" s="271"/>
      <c r="Z18" s="271"/>
      <c r="AA18" s="271"/>
      <c r="AB18" s="279"/>
      <c r="AC18" s="271"/>
      <c r="AD18" s="271"/>
      <c r="AE18" s="271"/>
      <c r="AF18" s="272"/>
    </row>
    <row r="19" spans="2:32" s="2" customFormat="1" x14ac:dyDescent="0.15">
      <c r="B19" s="270"/>
      <c r="C19" s="271"/>
      <c r="D19" s="271"/>
      <c r="E19" s="271"/>
      <c r="F19" s="278"/>
      <c r="G19" s="271"/>
      <c r="H19" s="271"/>
      <c r="I19" s="271"/>
      <c r="J19" s="271"/>
      <c r="K19" s="271"/>
      <c r="L19" s="271"/>
      <c r="M19" s="271"/>
      <c r="N19" s="271"/>
      <c r="O19" s="271"/>
      <c r="P19" s="271"/>
      <c r="Q19" s="271"/>
      <c r="R19" s="271"/>
      <c r="S19" s="271"/>
      <c r="T19" s="271"/>
      <c r="U19" s="271"/>
      <c r="V19" s="271"/>
      <c r="W19" s="271"/>
      <c r="X19" s="271"/>
      <c r="Y19" s="271"/>
      <c r="Z19" s="271"/>
      <c r="AA19" s="271"/>
      <c r="AB19" s="279"/>
      <c r="AC19" s="271"/>
      <c r="AD19" s="271"/>
      <c r="AE19" s="271"/>
      <c r="AF19" s="272"/>
    </row>
    <row r="20" spans="2:32" s="2" customFormat="1" x14ac:dyDescent="0.15">
      <c r="B20" s="270"/>
      <c r="C20" s="271"/>
      <c r="D20" s="271"/>
      <c r="E20" s="271"/>
      <c r="F20" s="278"/>
      <c r="G20" s="271"/>
      <c r="H20" s="271"/>
      <c r="I20" s="271"/>
      <c r="J20" s="271"/>
      <c r="K20" s="271"/>
      <c r="L20" s="271"/>
      <c r="M20" s="271"/>
      <c r="N20" s="271"/>
      <c r="O20" s="271"/>
      <c r="P20" s="271"/>
      <c r="Q20" s="271"/>
      <c r="R20" s="271"/>
      <c r="S20" s="271"/>
      <c r="T20" s="271"/>
      <c r="U20" s="271"/>
      <c r="V20" s="271"/>
      <c r="W20" s="271"/>
      <c r="X20" s="271"/>
      <c r="Y20" s="271"/>
      <c r="Z20" s="271"/>
      <c r="AA20" s="271"/>
      <c r="AB20" s="279"/>
      <c r="AC20" s="271"/>
      <c r="AD20" s="271"/>
      <c r="AE20" s="271"/>
      <c r="AF20" s="272"/>
    </row>
    <row r="21" spans="2:32" s="2" customFormat="1" x14ac:dyDescent="0.15">
      <c r="B21" s="270"/>
      <c r="C21" s="271"/>
      <c r="D21" s="271"/>
      <c r="E21" s="271"/>
      <c r="F21" s="278"/>
      <c r="G21" s="271"/>
      <c r="H21" s="271"/>
      <c r="I21" s="271"/>
      <c r="J21" s="271"/>
      <c r="K21" s="271"/>
      <c r="L21" s="271"/>
      <c r="M21" s="271"/>
      <c r="N21" s="271"/>
      <c r="O21" s="271"/>
      <c r="P21" s="271"/>
      <c r="Q21" s="271"/>
      <c r="R21" s="271"/>
      <c r="S21" s="271"/>
      <c r="T21" s="271"/>
      <c r="U21" s="271"/>
      <c r="V21" s="271"/>
      <c r="W21" s="271"/>
      <c r="X21" s="271"/>
      <c r="Y21" s="271"/>
      <c r="Z21" s="271"/>
      <c r="AA21" s="271"/>
      <c r="AB21" s="279"/>
      <c r="AC21" s="271"/>
      <c r="AD21" s="271"/>
      <c r="AE21" s="271"/>
      <c r="AF21" s="272"/>
    </row>
    <row r="22" spans="2:32" s="2" customFormat="1" x14ac:dyDescent="0.15">
      <c r="B22" s="270"/>
      <c r="C22" s="271"/>
      <c r="D22" s="271"/>
      <c r="E22" s="271"/>
      <c r="F22" s="278"/>
      <c r="G22" s="271"/>
      <c r="H22" s="271"/>
      <c r="I22" s="271"/>
      <c r="J22" s="271"/>
      <c r="K22" s="271"/>
      <c r="L22" s="271"/>
      <c r="M22" s="271"/>
      <c r="N22" s="271"/>
      <c r="O22" s="271"/>
      <c r="P22" s="271"/>
      <c r="Q22" s="271"/>
      <c r="R22" s="271"/>
      <c r="S22" s="271"/>
      <c r="T22" s="271"/>
      <c r="U22" s="271"/>
      <c r="V22" s="271"/>
      <c r="W22" s="271"/>
      <c r="X22" s="271"/>
      <c r="Y22" s="271"/>
      <c r="Z22" s="271"/>
      <c r="AA22" s="271"/>
      <c r="AB22" s="279"/>
      <c r="AC22" s="271"/>
      <c r="AD22" s="271"/>
      <c r="AE22" s="271"/>
      <c r="AF22" s="272"/>
    </row>
    <row r="23" spans="2:32" s="2" customFormat="1" x14ac:dyDescent="0.15">
      <c r="B23" s="270"/>
      <c r="C23" s="271"/>
      <c r="D23" s="271"/>
      <c r="E23" s="271"/>
      <c r="F23" s="278"/>
      <c r="G23" s="271"/>
      <c r="H23" s="271"/>
      <c r="I23" s="271"/>
      <c r="J23" s="271"/>
      <c r="K23" s="271"/>
      <c r="L23" s="271"/>
      <c r="M23" s="271"/>
      <c r="N23" s="271"/>
      <c r="O23" s="271"/>
      <c r="P23" s="271"/>
      <c r="Q23" s="271"/>
      <c r="R23" s="271"/>
      <c r="S23" s="271"/>
      <c r="T23" s="271"/>
      <c r="U23" s="271"/>
      <c r="V23" s="271"/>
      <c r="W23" s="271"/>
      <c r="X23" s="271"/>
      <c r="Y23" s="271"/>
      <c r="Z23" s="271"/>
      <c r="AA23" s="271"/>
      <c r="AB23" s="279"/>
      <c r="AC23" s="271"/>
      <c r="AD23" s="271"/>
      <c r="AE23" s="271"/>
      <c r="AF23" s="272"/>
    </row>
    <row r="24" spans="2:32" s="2" customFormat="1" x14ac:dyDescent="0.15">
      <c r="B24" s="270"/>
      <c r="C24" s="271"/>
      <c r="D24" s="271"/>
      <c r="E24" s="271"/>
      <c r="F24" s="278"/>
      <c r="G24" s="271"/>
      <c r="H24" s="271"/>
      <c r="I24" s="271"/>
      <c r="J24" s="271"/>
      <c r="K24" s="271"/>
      <c r="L24" s="271"/>
      <c r="M24" s="271"/>
      <c r="N24" s="271"/>
      <c r="O24" s="271"/>
      <c r="P24" s="271"/>
      <c r="Q24" s="271"/>
      <c r="R24" s="271"/>
      <c r="S24" s="271"/>
      <c r="T24" s="271"/>
      <c r="U24" s="271"/>
      <c r="V24" s="271"/>
      <c r="W24" s="271"/>
      <c r="X24" s="271"/>
      <c r="Y24" s="271"/>
      <c r="Z24" s="271"/>
      <c r="AA24" s="271"/>
      <c r="AB24" s="279"/>
      <c r="AC24" s="271"/>
      <c r="AD24" s="271"/>
      <c r="AE24" s="271"/>
      <c r="AF24" s="272"/>
    </row>
    <row r="25" spans="2:32" s="2" customFormat="1" x14ac:dyDescent="0.15">
      <c r="B25" s="270"/>
      <c r="C25" s="271"/>
      <c r="D25" s="271"/>
      <c r="E25" s="271"/>
      <c r="F25" s="278"/>
      <c r="G25" s="271"/>
      <c r="H25" s="271"/>
      <c r="I25" s="271"/>
      <c r="J25" s="271"/>
      <c r="K25" s="271"/>
      <c r="L25" s="271"/>
      <c r="M25" s="271"/>
      <c r="N25" s="271"/>
      <c r="O25" s="271"/>
      <c r="P25" s="271"/>
      <c r="Q25" s="271"/>
      <c r="R25" s="271"/>
      <c r="S25" s="271"/>
      <c r="T25" s="271"/>
      <c r="U25" s="271"/>
      <c r="V25" s="271"/>
      <c r="W25" s="271"/>
      <c r="X25" s="271"/>
      <c r="Y25" s="271"/>
      <c r="Z25" s="271"/>
      <c r="AA25" s="271"/>
      <c r="AB25" s="279"/>
      <c r="AC25" s="271"/>
      <c r="AD25" s="271"/>
      <c r="AE25" s="271"/>
      <c r="AF25" s="272"/>
    </row>
    <row r="26" spans="2:32" x14ac:dyDescent="0.15">
      <c r="B26" s="270"/>
      <c r="C26" s="280"/>
      <c r="D26" s="280"/>
      <c r="E26" s="280"/>
      <c r="F26" s="281"/>
      <c r="G26" s="280"/>
      <c r="H26" s="280"/>
      <c r="I26" s="280"/>
      <c r="J26" s="280"/>
      <c r="K26" s="280"/>
      <c r="L26" s="280"/>
      <c r="M26" s="280"/>
      <c r="N26" s="280"/>
      <c r="O26" s="280"/>
      <c r="P26" s="280"/>
      <c r="Q26" s="280"/>
      <c r="R26" s="280"/>
      <c r="S26" s="280"/>
      <c r="T26" s="280"/>
      <c r="U26" s="280"/>
      <c r="V26" s="280"/>
      <c r="W26" s="280"/>
      <c r="X26" s="280"/>
      <c r="Y26" s="280"/>
      <c r="Z26" s="280"/>
      <c r="AA26" s="280"/>
      <c r="AB26" s="282"/>
      <c r="AC26" s="280"/>
      <c r="AD26" s="280"/>
      <c r="AE26" s="280"/>
      <c r="AF26" s="283"/>
    </row>
    <row r="27" spans="2:32" x14ac:dyDescent="0.15">
      <c r="B27" s="284"/>
      <c r="C27" s="280"/>
      <c r="D27" s="280"/>
      <c r="E27" s="280"/>
      <c r="F27" s="281"/>
      <c r="G27" s="280"/>
      <c r="H27" s="280"/>
      <c r="I27" s="280"/>
      <c r="J27" s="280"/>
      <c r="K27" s="280"/>
      <c r="L27" s="280"/>
      <c r="M27" s="280"/>
      <c r="N27" s="280"/>
      <c r="O27" s="280"/>
      <c r="P27" s="280"/>
      <c r="Q27" s="280"/>
      <c r="R27" s="280"/>
      <c r="S27" s="280"/>
      <c r="T27" s="280"/>
      <c r="U27" s="280"/>
      <c r="V27" s="280"/>
      <c r="W27" s="280"/>
      <c r="X27" s="280"/>
      <c r="Y27" s="280"/>
      <c r="Z27" s="280"/>
      <c r="AA27" s="280"/>
      <c r="AB27" s="282"/>
      <c r="AC27" s="280"/>
      <c r="AD27" s="280"/>
      <c r="AE27" s="280"/>
      <c r="AF27" s="283"/>
    </row>
    <row r="28" spans="2:32" x14ac:dyDescent="0.15">
      <c r="B28" s="284"/>
      <c r="C28" s="280"/>
      <c r="D28" s="280"/>
      <c r="E28" s="280"/>
      <c r="F28" s="281"/>
      <c r="G28" s="280"/>
      <c r="H28" s="280"/>
      <c r="I28" s="280"/>
      <c r="J28" s="280"/>
      <c r="K28" s="280"/>
      <c r="L28" s="280"/>
      <c r="M28" s="280"/>
      <c r="N28" s="280"/>
      <c r="O28" s="280"/>
      <c r="P28" s="280"/>
      <c r="Q28" s="280"/>
      <c r="R28" s="280"/>
      <c r="S28" s="280"/>
      <c r="T28" s="280"/>
      <c r="U28" s="280"/>
      <c r="V28" s="280"/>
      <c r="W28" s="280"/>
      <c r="X28" s="280"/>
      <c r="Y28" s="280"/>
      <c r="Z28" s="280"/>
      <c r="AA28" s="280"/>
      <c r="AB28" s="282"/>
      <c r="AC28" s="280"/>
      <c r="AD28" s="280"/>
      <c r="AE28" s="280"/>
      <c r="AF28" s="283"/>
    </row>
    <row r="29" spans="2:32" x14ac:dyDescent="0.15">
      <c r="B29" s="284"/>
      <c r="C29" s="280"/>
      <c r="D29" s="280"/>
      <c r="E29" s="280"/>
      <c r="F29" s="285"/>
      <c r="G29" s="286"/>
      <c r="H29" s="286"/>
      <c r="I29" s="286"/>
      <c r="J29" s="286"/>
      <c r="K29" s="286"/>
      <c r="L29" s="286"/>
      <c r="M29" s="286"/>
      <c r="N29" s="286"/>
      <c r="O29" s="286"/>
      <c r="P29" s="286"/>
      <c r="Q29" s="286"/>
      <c r="R29" s="286"/>
      <c r="S29" s="286"/>
      <c r="T29" s="286"/>
      <c r="U29" s="286"/>
      <c r="V29" s="286"/>
      <c r="W29" s="286"/>
      <c r="X29" s="286"/>
      <c r="Y29" s="286"/>
      <c r="Z29" s="286"/>
      <c r="AA29" s="286"/>
      <c r="AB29" s="287"/>
      <c r="AC29" s="280"/>
      <c r="AD29" s="280"/>
      <c r="AE29" s="280"/>
      <c r="AF29" s="283"/>
    </row>
    <row r="30" spans="2:32" x14ac:dyDescent="0.15">
      <c r="B30" s="284"/>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3"/>
    </row>
    <row r="31" spans="2:32" x14ac:dyDescent="0.15">
      <c r="B31" s="284"/>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3"/>
    </row>
    <row r="32" spans="2:32" x14ac:dyDescent="0.15">
      <c r="B32" s="284"/>
      <c r="C32" s="280"/>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3"/>
    </row>
    <row r="33" spans="2:32" x14ac:dyDescent="0.15">
      <c r="B33" s="284"/>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3"/>
    </row>
    <row r="34" spans="2:32" x14ac:dyDescent="0.15">
      <c r="B34" s="284"/>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3"/>
    </row>
    <row r="35" spans="2:32" x14ac:dyDescent="0.15">
      <c r="B35" s="284"/>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3"/>
    </row>
    <row r="36" spans="2:32" x14ac:dyDescent="0.15">
      <c r="B36" s="284"/>
      <c r="C36" s="280"/>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3"/>
    </row>
    <row r="37" spans="2:32" x14ac:dyDescent="0.15">
      <c r="B37" s="284"/>
      <c r="C37" s="280"/>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3"/>
    </row>
    <row r="38" spans="2:32" x14ac:dyDescent="0.15">
      <c r="B38" s="284"/>
      <c r="C38" s="280"/>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3"/>
    </row>
    <row r="39" spans="2:32" x14ac:dyDescent="0.15">
      <c r="B39" s="284"/>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3"/>
    </row>
    <row r="40" spans="2:32" x14ac:dyDescent="0.15">
      <c r="B40" s="284"/>
      <c r="C40" s="280"/>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3"/>
    </row>
    <row r="41" spans="2:32" x14ac:dyDescent="0.15">
      <c r="B41" s="284"/>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3"/>
    </row>
    <row r="42" spans="2:32" x14ac:dyDescent="0.15">
      <c r="B42" s="284"/>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3"/>
    </row>
    <row r="43" spans="2:32" x14ac:dyDescent="0.15">
      <c r="B43" s="284"/>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3"/>
    </row>
    <row r="44" spans="2:32" x14ac:dyDescent="0.15">
      <c r="B44" s="284"/>
      <c r="C44" s="280"/>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3"/>
    </row>
    <row r="45" spans="2:32" x14ac:dyDescent="0.15">
      <c r="B45" s="284"/>
      <c r="C45" s="280"/>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280"/>
      <c r="AF45" s="283"/>
    </row>
    <row r="46" spans="2:32" x14ac:dyDescent="0.15">
      <c r="B46" s="284"/>
      <c r="C46" s="280"/>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3"/>
    </row>
    <row r="47" spans="2:32" x14ac:dyDescent="0.15">
      <c r="B47" s="284"/>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3"/>
    </row>
    <row r="48" spans="2:32" x14ac:dyDescent="0.15">
      <c r="B48" s="284"/>
      <c r="C48" s="280"/>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3"/>
    </row>
    <row r="49" spans="2:32" x14ac:dyDescent="0.15">
      <c r="B49" s="284"/>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3"/>
    </row>
    <row r="50" spans="2:32" x14ac:dyDescent="0.15">
      <c r="B50" s="284"/>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3"/>
    </row>
    <row r="51" spans="2:32" x14ac:dyDescent="0.15">
      <c r="B51" s="284"/>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3"/>
    </row>
    <row r="52" spans="2:32" x14ac:dyDescent="0.15">
      <c r="B52" s="284"/>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3"/>
    </row>
    <row r="53" spans="2:32" x14ac:dyDescent="0.15">
      <c r="B53" s="284"/>
      <c r="C53" s="280"/>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3"/>
    </row>
    <row r="54" spans="2:32" x14ac:dyDescent="0.15">
      <c r="B54" s="284"/>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3"/>
    </row>
    <row r="55" spans="2:32" x14ac:dyDescent="0.15">
      <c r="B55" s="284"/>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280"/>
      <c r="AF55" s="283"/>
    </row>
    <row r="56" spans="2:32" x14ac:dyDescent="0.15">
      <c r="B56" s="284"/>
      <c r="C56" s="280"/>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3"/>
    </row>
    <row r="57" spans="2:32" x14ac:dyDescent="0.15">
      <c r="B57" s="284"/>
      <c r="C57" s="280"/>
      <c r="D57" s="280"/>
      <c r="E57" s="280"/>
      <c r="F57" s="280"/>
      <c r="G57" s="280"/>
      <c r="H57" s="280"/>
      <c r="I57" s="280"/>
      <c r="J57" s="280"/>
      <c r="K57" s="280"/>
      <c r="L57" s="280"/>
      <c r="M57" s="280"/>
      <c r="N57" s="280"/>
      <c r="O57" s="280"/>
      <c r="P57" s="280"/>
      <c r="Q57" s="280"/>
      <c r="R57" s="280"/>
      <c r="S57" s="280"/>
      <c r="T57" s="280"/>
      <c r="U57" s="280"/>
      <c r="V57" s="280"/>
      <c r="W57" s="280"/>
      <c r="X57" s="280"/>
      <c r="Y57" s="280"/>
      <c r="Z57" s="280"/>
      <c r="AA57" s="280"/>
      <c r="AB57" s="280"/>
      <c r="AC57" s="280"/>
      <c r="AD57" s="280"/>
      <c r="AE57" s="280"/>
      <c r="AF57" s="283"/>
    </row>
    <row r="58" spans="2:32" x14ac:dyDescent="0.15">
      <c r="B58" s="288"/>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90"/>
    </row>
  </sheetData>
  <sheetProtection sheet="1" objects="1" scenarios="1"/>
  <mergeCells count="3">
    <mergeCell ref="N12:U12"/>
    <mergeCell ref="G11:AB11"/>
    <mergeCell ref="G16:AA16"/>
  </mergeCells>
  <phoneticPr fontId="4"/>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DEE0AAF2213F4DB64F61E82D123C44" ma:contentTypeVersion="10" ma:contentTypeDescription="新しいドキュメントを作成します。" ma:contentTypeScope="" ma:versionID="52a309b9a752c1ee8f20a43756f14409">
  <xsd:schema xmlns:xsd="http://www.w3.org/2001/XMLSchema" xmlns:xs="http://www.w3.org/2001/XMLSchema" xmlns:p="http://schemas.microsoft.com/office/2006/metadata/properties" xmlns:ns3="48356936-f341-43ce-aad2-87e89d550659" targetNamespace="http://schemas.microsoft.com/office/2006/metadata/properties" ma:root="true" ma:fieldsID="aed76fd2306e13023d1a74ea0a33408b" ns3:_="">
    <xsd:import namespace="48356936-f341-43ce-aad2-87e89d550659"/>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56936-f341-43ce-aad2-87e89d550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1DBE63-DFBB-4197-A7A6-960F976D21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356936-f341-43ce-aad2-87e89d55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131319-56D0-44C5-A3C6-5392532F1302}">
  <ds:schemaRefs>
    <ds:schemaRef ds:uri="http://purl.org/dc/elements/1.1/"/>
    <ds:schemaRef ds:uri="http://schemas.microsoft.com/office/2006/metadata/properties"/>
    <ds:schemaRef ds:uri="http://purl.org/dc/terms/"/>
    <ds:schemaRef ds:uri="48356936-f341-43ce-aad2-87e89d55065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53172C0-C4AA-4326-9E5C-30EB0198B4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43</vt:i4>
      </vt:variant>
    </vt:vector>
  </HeadingPairs>
  <TitlesOfParts>
    <vt:vector size="85" baseType="lpstr">
      <vt:lpstr>注意事項</vt:lpstr>
      <vt:lpstr>1</vt:lpstr>
      <vt:lpstr>2</vt:lpstr>
      <vt:lpstr>2 (2)</vt:lpstr>
      <vt:lpstr>3</vt:lpstr>
      <vt:lpstr>3 (2)</vt:lpstr>
      <vt:lpstr>4</vt:lpstr>
      <vt:lpstr>4 (2)</vt:lpstr>
      <vt:lpstr>5</vt:lpstr>
      <vt:lpstr>6</vt:lpstr>
      <vt:lpstr>7</vt:lpstr>
      <vt:lpstr>7 (2)</vt:lpstr>
      <vt:lpstr>8</vt:lpstr>
      <vt:lpstr>8 (2)</vt:lpstr>
      <vt:lpstr>9</vt:lpstr>
      <vt:lpstr>10</vt:lpstr>
      <vt:lpstr>11</vt:lpstr>
      <vt:lpstr>12</vt:lpstr>
      <vt:lpstr>13</vt:lpstr>
      <vt:lpstr>14</vt:lpstr>
      <vt:lpstr>15</vt:lpstr>
      <vt:lpstr>16</vt:lpstr>
      <vt:lpstr>17</vt:lpstr>
      <vt:lpstr>18</vt:lpstr>
      <vt:lpstr>19</vt:lpstr>
      <vt:lpstr>20</vt:lpstr>
      <vt:lpstr>21</vt:lpstr>
      <vt:lpstr>22</vt:lpstr>
      <vt:lpstr>22 (2)</vt:lpstr>
      <vt:lpstr>23</vt:lpstr>
      <vt:lpstr>24</vt:lpstr>
      <vt:lpstr>25</vt:lpstr>
      <vt:lpstr>コード表</vt:lpstr>
      <vt:lpstr>業入会 </vt:lpstr>
      <vt:lpstr>業誓約書 </vt:lpstr>
      <vt:lpstr>借用証 </vt:lpstr>
      <vt:lpstr>キャリア </vt:lpstr>
      <vt:lpstr>保証入会 </vt:lpstr>
      <vt:lpstr>納付書 </vt:lpstr>
      <vt:lpstr>連帯(法人のみ) </vt:lpstr>
      <vt:lpstr>保証誓約書(法人のみ) </vt:lpstr>
      <vt:lpstr>台帳 </vt:lpstr>
      <vt:lpstr>'業入会 '!_Hlk34661159</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 (2)'!Print_Area</vt:lpstr>
      <vt:lpstr>'20'!Print_Area</vt:lpstr>
      <vt:lpstr>'21'!Print_Area</vt:lpstr>
      <vt:lpstr>'22'!Print_Area</vt:lpstr>
      <vt:lpstr>'22 (2)'!Print_Area</vt:lpstr>
      <vt:lpstr>'23'!Print_Area</vt:lpstr>
      <vt:lpstr>'24'!Print_Area</vt:lpstr>
      <vt:lpstr>'25'!Print_Area</vt:lpstr>
      <vt:lpstr>'3'!Print_Area</vt:lpstr>
      <vt:lpstr>'3 (2)'!Print_Area</vt:lpstr>
      <vt:lpstr>'4'!Print_Area</vt:lpstr>
      <vt:lpstr>'4 (2)'!Print_Area</vt:lpstr>
      <vt:lpstr>'5'!Print_Area</vt:lpstr>
      <vt:lpstr>'6'!Print_Area</vt:lpstr>
      <vt:lpstr>'7'!Print_Area</vt:lpstr>
      <vt:lpstr>'7 (2)'!Print_Area</vt:lpstr>
      <vt:lpstr>'8'!Print_Area</vt:lpstr>
      <vt:lpstr>'8 (2)'!Print_Area</vt:lpstr>
      <vt:lpstr>'9'!Print_Area</vt:lpstr>
      <vt:lpstr>'キャリア '!Print_Area</vt:lpstr>
      <vt:lpstr>コード表!Print_Area</vt:lpstr>
      <vt:lpstr>'業誓約書 '!Print_Area</vt:lpstr>
      <vt:lpstr>'業入会 '!Print_Area</vt:lpstr>
      <vt:lpstr>'借用証 '!Print_Area</vt:lpstr>
      <vt:lpstr>'台帳 '!Print_Area</vt:lpstr>
      <vt:lpstr>注意事項!Print_Area</vt:lpstr>
      <vt:lpstr>'納付書 '!Print_Area</vt:lpstr>
      <vt:lpstr>'保証誓約書(法人のみ) '!Print_Area</vt:lpstr>
      <vt:lpstr>'保証入会 '!Print_Area</vt:lpstr>
      <vt:lpstr>'連帯(法人のみ)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野田</dc:creator>
  <cp:lastModifiedBy>野田</cp:lastModifiedBy>
  <dcterms:created xsi:type="dcterms:W3CDTF">2025-04-01T03:21:58Z</dcterms:created>
  <dcterms:modified xsi:type="dcterms:W3CDTF">2026-05-27T07:02:39Z</dcterms:modified>
</cp:coreProperties>
</file>